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LABORATOR" sheetId="1" r:id="rId1"/>
    <sheet name="RADIOLOGIE" sheetId="2" r:id="rId2"/>
    <sheet name="ANATOM PATOL" sheetId="3" r:id="rId3"/>
  </sheets>
  <definedNames/>
  <calcPr fullCalcOnLoad="1"/>
</workbook>
</file>

<file path=xl/sharedStrings.xml><?xml version="1.0" encoding="utf-8"?>
<sst xmlns="http://schemas.openxmlformats.org/spreadsheetml/2006/main" count="165" uniqueCount="66">
  <si>
    <t>CASA DE ASIGURARI DE SANATATE ALBA</t>
  </si>
  <si>
    <t xml:space="preserve">NUMAR PUNCTE AFERENTE CRITERIILOR DE REPARTIZARE A SUMELOR - SERVICII PARACLINICE - LABORATOR </t>
  </si>
  <si>
    <t xml:space="preserve"> POTRIVIT PREVEDERILOR ORDINULUI NR. 397/836/2018</t>
  </si>
  <si>
    <t>Nr. crt.</t>
  </si>
  <si>
    <t>DENUMIRE FURNIZOR</t>
  </si>
  <si>
    <t>NR. PUNCTE CRITERIUL DE EVALUARE A RESURSELOR 
50%</t>
  </si>
  <si>
    <t>NR. PUNCTE  CRITERIUL DE CALITATE 
50%</t>
  </si>
  <si>
    <t>NR. PUNCTE EVALUAREA CAPACITĂȚII  RESURSELOR TEHNICE</t>
  </si>
  <si>
    <t>NR. PUNCTE LOGISTICA</t>
  </si>
  <si>
    <t>NR. PUNCTE RESURSE UMANE</t>
  </si>
  <si>
    <t>TOTAL</t>
  </si>
  <si>
    <t>NR. PUNCTE PENTRU SUBCRITERIUL ” ÎNDEPLINIREA CERINȚELOR PENTRU CALITATE ȘI COMPETENȚĂ”, ÎN CONFORMITATE CU SR EN ISO 15189  
50%</t>
  </si>
  <si>
    <t>NR. PUNCTE PENTRU PARTICIPARE LA SCHEMELE DE INTERCOMPARARE LABORATOARE DE ANALIZE MEDICALE 
 50%</t>
  </si>
  <si>
    <t>5=2+3+4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</si>
  <si>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</si>
  <si>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</si>
  <si>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</si>
  <si>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</si>
  <si>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</si>
  <si>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</si>
  <si>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</si>
  <si>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</si>
  <si>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Spitalul Municipal Sebes</t>
  </si>
  <si>
    <t>Spitalul Municipal Aiud</t>
  </si>
  <si>
    <t>Spitalul Municipal Blaj</t>
  </si>
  <si>
    <t>Spitalul Judetean de Urgenta Alba</t>
  </si>
  <si>
    <t>SC Terra Aster SRL Alba Iulia</t>
  </si>
  <si>
    <t>SC Terra Med Laborator SRL  Alba Iulia</t>
  </si>
  <si>
    <t>X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</si>
  <si>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1,776929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</si>
  <si>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4,377029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</si>
  <si>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0,835391 lei</t>
    </r>
  </si>
  <si>
    <t>SITUATIA PRIVIND VALOAREA DE CONTRACT DIMIN./SUPLIM. - SERVICII PARACLINICE DE LABORATOR  PENTRU TRIM. II 2018</t>
  </si>
  <si>
    <t xml:space="preserve">VALOARE CONTRACT DIMINUATA/SUPLIMENTATA TRIM. II 2018  (lei) </t>
  </si>
  <si>
    <t>DIMINUARE Trim. II 2018</t>
  </si>
  <si>
    <t>SUPLIMENTARE Trim. II 2018</t>
  </si>
  <si>
    <t>TOTAL TRIM. II 2018</t>
  </si>
  <si>
    <t>4=2+3</t>
  </si>
  <si>
    <t xml:space="preserve">   </t>
  </si>
  <si>
    <t xml:space="preserve">NUMAR PUNCTE AFERENTE CRITERIILOR DE REPARTIZARE A SUMELOR - SERVICII PARACLINICE DE RADIOLOGIE SI IMAGISTICA MEDICALA  </t>
  </si>
  <si>
    <t>NR. PUNCTE CRITERIUL DE EVALUARE A RESURSELOR 90%</t>
  </si>
  <si>
    <t>NR. PUNCTE CRITERIUL DISPONIBILITATE 10%</t>
  </si>
  <si>
    <t>NR. PUNCTE RESURSE TEHNICE</t>
  </si>
  <si>
    <t>Spitalul Orasenesc Cugir</t>
  </si>
  <si>
    <t>SC Terra Aster SRL- Radiologie</t>
  </si>
  <si>
    <t>Phoenix Imagistic SA</t>
  </si>
  <si>
    <t>Dr. Malinescu Daniela-Eco MF</t>
  </si>
  <si>
    <t>Dr. Petruta Marcela-Eco MF</t>
  </si>
  <si>
    <t>Spitalul Orasenesc Cimpeni-Eco Clinice</t>
  </si>
  <si>
    <t>Spitalul Municipal Blaj-Eco Clinice</t>
  </si>
  <si>
    <t>SC Terra Aster SRL- Eco Clinice</t>
  </si>
  <si>
    <r>
      <rPr>
        <sz val="11"/>
        <color indexed="8"/>
        <rFont val="Calibri"/>
        <family val="2"/>
      </rPr>
      <t xml:space="preserve">valoarea unui punct pentru criteriul de evaluare a resurselor =
 </t>
    </r>
    <r>
      <rPr>
        <b/>
        <sz val="11"/>
        <color indexed="8"/>
        <rFont val="Calibri"/>
        <family val="2"/>
      </rPr>
      <t>6,3641226</t>
    </r>
    <r>
      <rPr>
        <sz val="11"/>
        <color indexed="8"/>
        <rFont val="Calibri"/>
        <family val="2"/>
      </rPr>
      <t xml:space="preserve"> lei</t>
    </r>
  </si>
  <si>
    <t>valoarea unui punct pentru criteriul disponibilitate =  -  lei</t>
  </si>
  <si>
    <t>Nr.crt.</t>
  </si>
  <si>
    <t>SC Hiperdia SA Brasov-Scintigrafie</t>
  </si>
  <si>
    <t>SC Gamma MedicalSRL-Scintigrafie</t>
  </si>
  <si>
    <r>
      <rPr>
        <sz val="11"/>
        <color indexed="8"/>
        <rFont val="Calibri"/>
        <family val="2"/>
      </rPr>
      <t xml:space="preserve">valoarea unui punct pentru criteriul de evaluare a resurselor =
 </t>
    </r>
    <r>
      <rPr>
        <b/>
        <sz val="11"/>
        <color indexed="8"/>
        <rFont val="Calibri"/>
        <family val="2"/>
      </rPr>
      <t>0,00</t>
    </r>
    <r>
      <rPr>
        <sz val="11"/>
        <color indexed="8"/>
        <rFont val="Calibri"/>
        <family val="2"/>
      </rPr>
      <t xml:space="preserve"> lei</t>
    </r>
  </si>
  <si>
    <r>
      <rPr>
        <sz val="11"/>
        <color indexed="8"/>
        <rFont val="Calibri"/>
        <family val="2"/>
      </rPr>
      <t xml:space="preserve">valoarea unui punct pentru criteriul disponibilitate =  </t>
    </r>
    <r>
      <rPr>
        <b/>
        <sz val="11"/>
        <color indexed="8"/>
        <rFont val="Calibri"/>
        <family val="2"/>
      </rPr>
      <t>0,00</t>
    </r>
    <r>
      <rPr>
        <sz val="11"/>
        <color indexed="8"/>
        <rFont val="Calibri"/>
        <family val="2"/>
      </rPr>
      <t xml:space="preserve">  lei</t>
    </r>
  </si>
  <si>
    <t>SITUATIA PRIVIND VALOAREA DE CONTRACT DIMIN./SUPLIM. - SERVICII PARACLINICE DE RADIOLOGIE SI IMAGISTICA MEDICALA  PENTRU TRIM. II 2018</t>
  </si>
  <si>
    <t>x</t>
  </si>
  <si>
    <t xml:space="preserve">NUMAR PUNCTE AFERENTE CRITERIILOR DE REPARTIZARE A SUMELOR - SERVICII PARACLINICE DE ANATOMIE PATOLOGICA </t>
  </si>
  <si>
    <t>Spitalul Judetean de Urgenta Alba Iulia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</si>
  <si>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0,36470588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</si>
  <si>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</si>
  <si>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5,1667 lei</t>
    </r>
  </si>
  <si>
    <t>SITUATIA PRIVIND VALOAREA DE CONTRACT DIMIN./SUPLIM. - SERVICII PARACLINICE ANATOMIE PATOLOGICA  PENTRU TRIM. II 2018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</si>
</sst>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0"/>
    <numFmt numFmtId="168" formatCode="@"/>
    <numFmt numFmtId="169" formatCode="_-* #,##0.00\ _l_e_i_-;\-* #,##0.00\ _l_e_i_-;_-* \-??\ _l_e_i_-;_-@_-"/>
    <numFmt numFmtId="170" formatCode="_(* #,##0.00_);_(* \(#,##0.00\);_(* \-??_);_(@_)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1.5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Border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33">
    <xf numFmtId="164" fontId="0" fillId="0" borderId="0" xfId="0" applyAlignment="1">
      <alignment/>
    </xf>
    <xf numFmtId="165" fontId="2" fillId="0" borderId="0" xfId="20" applyNumberFormat="1" applyFont="1" applyFill="1" applyBorder="1" applyAlignment="1">
      <alignment vertical="center"/>
      <protection/>
    </xf>
    <xf numFmtId="165" fontId="2" fillId="0" borderId="0" xfId="20" applyNumberFormat="1" applyFont="1" applyFill="1" applyBorder="1" applyAlignment="1">
      <alignment vertical="center" wrapText="1"/>
      <protection/>
    </xf>
    <xf numFmtId="166" fontId="2" fillId="0" borderId="0" xfId="20" applyNumberFormat="1" applyFont="1" applyFill="1" applyBorder="1" applyAlignment="1">
      <alignment vertical="center"/>
      <protection/>
    </xf>
    <xf numFmtId="164" fontId="3" fillId="0" borderId="0" xfId="20" applyNumberFormat="1" applyFont="1" applyFill="1" applyBorder="1" applyAlignment="1">
      <alignment vertical="center" wrapText="1"/>
      <protection/>
    </xf>
    <xf numFmtId="165" fontId="3" fillId="0" borderId="0" xfId="20" applyNumberFormat="1" applyFont="1" applyFill="1" applyBorder="1" applyAlignment="1">
      <alignment vertical="center"/>
      <protection/>
    </xf>
    <xf numFmtId="164" fontId="2" fillId="0" borderId="0" xfId="20" applyNumberFormat="1" applyFont="1" applyFill="1" applyBorder="1" applyAlignment="1">
      <alignment horizontal="center" vertical="center"/>
      <protection/>
    </xf>
    <xf numFmtId="164" fontId="4" fillId="0" borderId="0" xfId="21" applyFont="1" applyFill="1" applyBorder="1" applyAlignment="1">
      <alignment vertical="center" wrapText="1"/>
      <protection/>
    </xf>
    <xf numFmtId="166" fontId="1" fillId="0" borderId="0" xfId="21" applyNumberFormat="1" applyFont="1" applyFill="1" applyAlignment="1">
      <alignment vertical="center"/>
      <protection/>
    </xf>
    <xf numFmtId="166" fontId="2" fillId="0" borderId="0" xfId="21" applyNumberFormat="1" applyFont="1" applyFill="1" applyAlignment="1">
      <alignment vertical="center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0" borderId="2" xfId="22" applyFont="1" applyFill="1" applyBorder="1" applyAlignment="1">
      <alignment horizontal="center" vertical="center" wrapText="1"/>
      <protection/>
    </xf>
    <xf numFmtId="166" fontId="4" fillId="0" borderId="2" xfId="21" applyNumberFormat="1" applyFont="1" applyFill="1" applyBorder="1" applyAlignment="1">
      <alignment horizontal="center" vertical="center" wrapText="1"/>
      <protection/>
    </xf>
    <xf numFmtId="166" fontId="4" fillId="0" borderId="3" xfId="21" applyNumberFormat="1" applyFont="1" applyFill="1" applyBorder="1" applyAlignment="1">
      <alignment horizontal="center" vertical="center" wrapText="1"/>
      <protection/>
    </xf>
    <xf numFmtId="164" fontId="4" fillId="0" borderId="4" xfId="21" applyFont="1" applyFill="1" applyBorder="1" applyAlignment="1">
      <alignment horizontal="center" vertical="center" wrapText="1"/>
      <protection/>
    </xf>
    <xf numFmtId="164" fontId="4" fillId="0" borderId="5" xfId="22" applyFont="1" applyFill="1" applyBorder="1" applyAlignment="1">
      <alignment horizontal="center" vertical="center" wrapText="1"/>
      <protection/>
    </xf>
    <xf numFmtId="166" fontId="4" fillId="0" borderId="5" xfId="21" applyNumberFormat="1" applyFont="1" applyFill="1" applyBorder="1" applyAlignment="1">
      <alignment horizontal="center" vertical="center" wrapText="1"/>
      <protection/>
    </xf>
    <xf numFmtId="166" fontId="4" fillId="0" borderId="6" xfId="21" applyNumberFormat="1" applyFont="1" applyFill="1" applyBorder="1" applyAlignment="1">
      <alignment horizontal="center" vertical="center" wrapText="1"/>
      <protection/>
    </xf>
    <xf numFmtId="167" fontId="5" fillId="0" borderId="4" xfId="20" applyNumberFormat="1" applyFont="1" applyFill="1" applyBorder="1" applyAlignment="1">
      <alignment horizontal="center" vertical="center" wrapText="1"/>
      <protection/>
    </xf>
    <xf numFmtId="167" fontId="5" fillId="0" borderId="5" xfId="22" applyNumberFormat="1" applyFont="1" applyFill="1" applyBorder="1" applyAlignment="1">
      <alignment horizontal="center" vertical="center" wrapText="1"/>
      <protection/>
    </xf>
    <xf numFmtId="167" fontId="5" fillId="0" borderId="5" xfId="21" applyNumberFormat="1" applyFont="1" applyFill="1" applyBorder="1" applyAlignment="1">
      <alignment horizontal="center" vertical="center" wrapText="1"/>
      <protection/>
    </xf>
    <xf numFmtId="167" fontId="5" fillId="0" borderId="6" xfId="21" applyNumberFormat="1" applyFont="1" applyFill="1" applyBorder="1" applyAlignment="1">
      <alignment horizontal="center" vertical="center" wrapText="1"/>
      <protection/>
    </xf>
    <xf numFmtId="164" fontId="5" fillId="0" borderId="0" xfId="0" applyFont="1" applyAlignment="1">
      <alignment horizontal="center"/>
    </xf>
    <xf numFmtId="164" fontId="4" fillId="0" borderId="4" xfId="20" applyNumberFormat="1" applyFont="1" applyFill="1" applyBorder="1" applyAlignment="1">
      <alignment horizontal="center" vertical="center" wrapText="1"/>
      <protection/>
    </xf>
    <xf numFmtId="164" fontId="1" fillId="2" borderId="5" xfId="20" applyNumberFormat="1" applyFont="1" applyFill="1" applyBorder="1" applyAlignment="1">
      <alignment horizontal="left" vertical="center" wrapText="1"/>
      <protection/>
    </xf>
    <xf numFmtId="166" fontId="1" fillId="0" borderId="7" xfId="0" applyNumberFormat="1" applyFont="1" applyFill="1" applyBorder="1" applyAlignment="1">
      <alignment horizontal="center" vertical="center"/>
    </xf>
    <xf numFmtId="166" fontId="4" fillId="0" borderId="5" xfId="21" applyNumberFormat="1" applyFont="1" applyFill="1" applyBorder="1" applyAlignment="1">
      <alignment horizontal="center" vertical="center" wrapText="1"/>
      <protection/>
    </xf>
    <xf numFmtId="166" fontId="1" fillId="0" borderId="7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4" fontId="1" fillId="2" borderId="5" xfId="20" applyNumberFormat="1" applyFont="1" applyFill="1" applyBorder="1" applyAlignment="1">
      <alignment horizontal="center" vertical="center" wrapText="1"/>
      <protection/>
    </xf>
    <xf numFmtId="166" fontId="1" fillId="0" borderId="9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4" fontId="4" fillId="0" borderId="11" xfId="21" applyFont="1" applyFill="1" applyBorder="1" applyAlignment="1">
      <alignment horizontal="center" vertical="center"/>
      <protection/>
    </xf>
    <xf numFmtId="164" fontId="4" fillId="0" borderId="12" xfId="21" applyFont="1" applyFill="1" applyBorder="1" applyAlignment="1">
      <alignment vertical="center" wrapText="1"/>
      <protection/>
    </xf>
    <xf numFmtId="166" fontId="4" fillId="0" borderId="12" xfId="21" applyNumberFormat="1" applyFont="1" applyFill="1" applyBorder="1" applyAlignment="1">
      <alignment horizontal="center" vertical="center"/>
      <protection/>
    </xf>
    <xf numFmtId="166" fontId="4" fillId="0" borderId="13" xfId="21" applyNumberFormat="1" applyFont="1" applyFill="1" applyBorder="1" applyAlignment="1">
      <alignment horizontal="center" vertical="center"/>
      <protection/>
    </xf>
    <xf numFmtId="164" fontId="4" fillId="0" borderId="0" xfId="0" applyFont="1" applyAlignment="1">
      <alignment horizontal="center"/>
    </xf>
    <xf numFmtId="164" fontId="4" fillId="0" borderId="0" xfId="21" applyFont="1" applyFill="1" applyBorder="1" applyAlignment="1">
      <alignment horizontal="center" vertical="center"/>
      <protection/>
    </xf>
    <xf numFmtId="166" fontId="1" fillId="0" borderId="14" xfId="21" applyNumberFormat="1" applyFont="1" applyFill="1" applyBorder="1" applyAlignment="1">
      <alignment horizontal="center" vertical="center" wrapText="1"/>
      <protection/>
    </xf>
    <xf numFmtId="166" fontId="1" fillId="0" borderId="15" xfId="21" applyNumberFormat="1" applyFont="1" applyFill="1" applyBorder="1" applyAlignment="1">
      <alignment horizontal="center" vertical="center" wrapText="1"/>
      <protection/>
    </xf>
    <xf numFmtId="166" fontId="1" fillId="0" borderId="16" xfId="21" applyNumberFormat="1" applyFont="1" applyFill="1" applyBorder="1" applyAlignment="1">
      <alignment horizontal="center" vertical="center" wrapText="1"/>
      <protection/>
    </xf>
    <xf numFmtId="166" fontId="4" fillId="0" borderId="0" xfId="21" applyNumberFormat="1" applyFont="1" applyFill="1" applyBorder="1" applyAlignment="1">
      <alignment horizontal="center" vertical="center" wrapText="1"/>
      <protection/>
    </xf>
    <xf numFmtId="166" fontId="4" fillId="0" borderId="0" xfId="21" applyNumberFormat="1" applyFont="1" applyFill="1" applyBorder="1" applyAlignment="1">
      <alignment horizontal="center" vertical="center"/>
      <protection/>
    </xf>
    <xf numFmtId="164" fontId="1" fillId="0" borderId="0" xfId="21" applyFont="1" applyFill="1" applyAlignment="1">
      <alignment vertical="center"/>
      <protection/>
    </xf>
    <xf numFmtId="166" fontId="1" fillId="0" borderId="0" xfId="21" applyNumberFormat="1" applyFont="1" applyFill="1" applyAlignment="1">
      <alignment vertical="center"/>
      <protection/>
    </xf>
    <xf numFmtId="164" fontId="6" fillId="0" borderId="0" xfId="21" applyFont="1" applyFill="1" applyAlignment="1">
      <alignment vertical="center"/>
      <protection/>
    </xf>
    <xf numFmtId="164" fontId="7" fillId="0" borderId="0" xfId="0" applyFont="1" applyAlignment="1">
      <alignment/>
    </xf>
    <xf numFmtId="164" fontId="4" fillId="0" borderId="0" xfId="21" applyFont="1" applyFill="1" applyAlignment="1">
      <alignment vertical="center"/>
      <protection/>
    </xf>
    <xf numFmtId="166" fontId="4" fillId="0" borderId="0" xfId="21" applyNumberFormat="1" applyFont="1" applyFill="1" applyAlignment="1">
      <alignment vertical="center"/>
      <protection/>
    </xf>
    <xf numFmtId="164" fontId="4" fillId="0" borderId="14" xfId="21" applyFont="1" applyFill="1" applyBorder="1" applyAlignment="1">
      <alignment horizontal="center" vertical="center" wrapText="1"/>
      <protection/>
    </xf>
    <xf numFmtId="164" fontId="4" fillId="0" borderId="15" xfId="22" applyFont="1" applyFill="1" applyBorder="1" applyAlignment="1">
      <alignment horizontal="center" vertical="center" wrapText="1"/>
      <protection/>
    </xf>
    <xf numFmtId="168" fontId="4" fillId="0" borderId="12" xfId="21" applyNumberFormat="1" applyFont="1" applyFill="1" applyBorder="1" applyAlignment="1">
      <alignment horizontal="center" vertical="center" wrapText="1"/>
      <protection/>
    </xf>
    <xf numFmtId="168" fontId="4" fillId="0" borderId="17" xfId="21" applyNumberFormat="1" applyFont="1" applyFill="1" applyBorder="1" applyAlignment="1">
      <alignment horizontal="center" vertical="center" wrapText="1"/>
      <protection/>
    </xf>
    <xf numFmtId="168" fontId="4" fillId="0" borderId="13" xfId="21" applyNumberFormat="1" applyFont="1" applyFill="1" applyBorder="1" applyAlignment="1">
      <alignment horizontal="center" vertical="center" wrapText="1"/>
      <protection/>
    </xf>
    <xf numFmtId="167" fontId="5" fillId="0" borderId="18" xfId="20" applyNumberFormat="1" applyFont="1" applyFill="1" applyBorder="1" applyAlignment="1">
      <alignment horizontal="center" vertical="center" wrapText="1"/>
      <protection/>
    </xf>
    <xf numFmtId="167" fontId="5" fillId="0" borderId="19" xfId="22" applyNumberFormat="1" applyFont="1" applyFill="1" applyBorder="1" applyAlignment="1">
      <alignment horizontal="center" vertical="center" wrapText="1"/>
      <protection/>
    </xf>
    <xf numFmtId="167" fontId="5" fillId="0" borderId="15" xfId="21" applyNumberFormat="1" applyFont="1" applyFill="1" applyBorder="1" applyAlignment="1">
      <alignment horizontal="center" vertical="center" wrapText="1"/>
      <protection/>
    </xf>
    <xf numFmtId="167" fontId="5" fillId="0" borderId="19" xfId="21" applyNumberFormat="1" applyFont="1" applyFill="1" applyBorder="1" applyAlignment="1">
      <alignment horizontal="center" vertical="center" wrapText="1"/>
      <protection/>
    </xf>
    <xf numFmtId="167" fontId="5" fillId="0" borderId="20" xfId="21" applyNumberFormat="1" applyFont="1" applyFill="1" applyBorder="1" applyAlignment="1">
      <alignment horizontal="center" vertical="center" wrapText="1"/>
      <protection/>
    </xf>
    <xf numFmtId="164" fontId="4" fillId="0" borderId="21" xfId="20" applyNumberFormat="1" applyFont="1" applyFill="1" applyBorder="1" applyAlignment="1">
      <alignment horizontal="center" vertical="center" wrapText="1"/>
      <protection/>
    </xf>
    <xf numFmtId="164" fontId="1" fillId="2" borderId="7" xfId="20" applyNumberFormat="1" applyFont="1" applyFill="1" applyBorder="1" applyAlignment="1">
      <alignment horizontal="left" vertical="center" wrapText="1"/>
      <protection/>
    </xf>
    <xf numFmtId="166" fontId="8" fillId="0" borderId="2" xfId="15" applyNumberFormat="1" applyFont="1" applyFill="1" applyBorder="1" applyAlignment="1" applyProtection="1">
      <alignment horizontal="right" vertical="center" wrapText="1"/>
      <protection/>
    </xf>
    <xf numFmtId="166" fontId="8" fillId="0" borderId="7" xfId="15" applyNumberFormat="1" applyFont="1" applyFill="1" applyBorder="1" applyAlignment="1" applyProtection="1">
      <alignment horizontal="right" vertical="center" wrapText="1"/>
      <protection/>
    </xf>
    <xf numFmtId="166" fontId="5" fillId="0" borderId="8" xfId="15" applyNumberFormat="1" applyFont="1" applyFill="1" applyBorder="1" applyAlignment="1" applyProtection="1">
      <alignment horizontal="right" vertical="center" wrapText="1"/>
      <protection/>
    </xf>
    <xf numFmtId="169" fontId="5" fillId="0" borderId="0" xfId="0" applyNumberFormat="1" applyFont="1" applyAlignment="1">
      <alignment horizontal="center"/>
    </xf>
    <xf numFmtId="166" fontId="8" fillId="0" borderId="5" xfId="15" applyNumberFormat="1" applyFont="1" applyFill="1" applyBorder="1" applyAlignment="1" applyProtection="1">
      <alignment horizontal="right" vertical="center" wrapText="1"/>
      <protection/>
    </xf>
    <xf numFmtId="166" fontId="5" fillId="0" borderId="6" xfId="15" applyNumberFormat="1" applyFont="1" applyFill="1" applyBorder="1" applyAlignment="1" applyProtection="1">
      <alignment horizontal="right" vertical="center" wrapText="1"/>
      <protection/>
    </xf>
    <xf numFmtId="166" fontId="1" fillId="0" borderId="12" xfId="15" applyNumberFormat="1" applyFont="1" applyFill="1" applyBorder="1" applyAlignment="1" applyProtection="1">
      <alignment horizontal="right" vertical="center" wrapText="1"/>
      <protection/>
    </xf>
    <xf numFmtId="166" fontId="1" fillId="0" borderId="12" xfId="15" applyNumberFormat="1" applyFont="1" applyFill="1" applyBorder="1" applyAlignment="1" applyProtection="1">
      <alignment horizontal="right" vertical="center"/>
      <protection/>
    </xf>
    <xf numFmtId="166" fontId="4" fillId="0" borderId="13" xfId="15" applyNumberFormat="1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4" fontId="9" fillId="0" borderId="0" xfId="20" applyNumberFormat="1" applyFont="1" applyFill="1" applyBorder="1" applyAlignment="1">
      <alignment horizontal="left" vertical="center"/>
      <protection/>
    </xf>
    <xf numFmtId="164" fontId="6" fillId="0" borderId="0" xfId="20" applyNumberFormat="1" applyFont="1" applyFill="1" applyBorder="1" applyAlignment="1">
      <alignment horizontal="center" vertical="center"/>
      <protection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9" fillId="0" borderId="0" xfId="20" applyNumberFormat="1" applyFont="1" applyFill="1" applyBorder="1" applyAlignment="1">
      <alignment horizontal="center" vertical="center"/>
      <protection/>
    </xf>
    <xf numFmtId="166" fontId="4" fillId="0" borderId="0" xfId="21" applyNumberFormat="1" applyFont="1" applyFill="1" applyBorder="1" applyAlignment="1">
      <alignment horizontal="center" vertical="center" wrapText="1"/>
      <protection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7" fontId="8" fillId="0" borderId="5" xfId="22" applyNumberFormat="1" applyFont="1" applyFill="1" applyBorder="1" applyAlignment="1">
      <alignment horizontal="center" vertical="center" wrapText="1"/>
      <protection/>
    </xf>
    <xf numFmtId="170" fontId="8" fillId="0" borderId="5" xfId="15" applyNumberFormat="1" applyFont="1" applyFill="1" applyBorder="1" applyAlignment="1" applyProtection="1">
      <alignment horizontal="center" vertical="center" wrapText="1"/>
      <protection/>
    </xf>
    <xf numFmtId="170" fontId="5" fillId="0" borderId="5" xfId="15" applyNumberFormat="1" applyFont="1" applyFill="1" applyBorder="1" applyAlignment="1" applyProtection="1">
      <alignment horizontal="center" vertical="center" wrapText="1"/>
      <protection/>
    </xf>
    <xf numFmtId="170" fontId="8" fillId="0" borderId="6" xfId="15" applyNumberFormat="1" applyFont="1" applyFill="1" applyBorder="1" applyAlignment="1" applyProtection="1">
      <alignment horizontal="center" vertical="center" wrapText="1"/>
      <protection/>
    </xf>
    <xf numFmtId="166" fontId="8" fillId="0" borderId="5" xfId="21" applyNumberFormat="1" applyFont="1" applyFill="1" applyBorder="1" applyAlignment="1">
      <alignment horizontal="right" vertical="center" wrapText="1"/>
      <protection/>
    </xf>
    <xf numFmtId="170" fontId="1" fillId="0" borderId="5" xfId="15" applyNumberFormat="1" applyFont="1" applyFill="1" applyBorder="1" applyAlignment="1" applyProtection="1">
      <alignment horizontal="center" vertical="center" wrapText="1"/>
      <protection/>
    </xf>
    <xf numFmtId="170" fontId="1" fillId="0" borderId="6" xfId="15" applyNumberFormat="1" applyFont="1" applyFill="1" applyBorder="1" applyAlignment="1" applyProtection="1">
      <alignment horizontal="center" vertical="center" wrapText="1"/>
      <protection/>
    </xf>
    <xf numFmtId="166" fontId="8" fillId="0" borderId="5" xfId="15" applyNumberFormat="1" applyFont="1" applyFill="1" applyBorder="1" applyAlignment="1" applyProtection="1">
      <alignment horizontal="right" vertical="center" wrapText="1"/>
      <protection/>
    </xf>
    <xf numFmtId="166" fontId="5" fillId="0" borderId="5" xfId="15" applyNumberFormat="1" applyFont="1" applyFill="1" applyBorder="1" applyAlignment="1" applyProtection="1">
      <alignment horizontal="right" vertical="center" wrapText="1"/>
      <protection/>
    </xf>
    <xf numFmtId="166" fontId="1" fillId="0" borderId="5" xfId="15" applyNumberFormat="1" applyFont="1" applyFill="1" applyBorder="1" applyAlignment="1" applyProtection="1">
      <alignment horizontal="right" vertical="center" wrapText="1"/>
      <protection/>
    </xf>
    <xf numFmtId="164" fontId="4" fillId="0" borderId="11" xfId="20" applyNumberFormat="1" applyFont="1" applyFill="1" applyBorder="1" applyAlignment="1">
      <alignment horizontal="center" vertical="center" wrapText="1"/>
      <protection/>
    </xf>
    <xf numFmtId="167" fontId="4" fillId="0" borderId="12" xfId="22" applyNumberFormat="1" applyFont="1" applyFill="1" applyBorder="1" applyAlignment="1">
      <alignment horizontal="center" vertical="center" wrapText="1"/>
      <protection/>
    </xf>
    <xf numFmtId="170" fontId="4" fillId="0" borderId="12" xfId="15" applyNumberFormat="1" applyFont="1" applyFill="1" applyBorder="1" applyAlignment="1" applyProtection="1">
      <alignment horizontal="center" vertical="center" wrapText="1"/>
      <protection/>
    </xf>
    <xf numFmtId="166" fontId="4" fillId="0" borderId="13" xfId="15" applyNumberFormat="1" applyFont="1" applyFill="1" applyBorder="1" applyAlignment="1" applyProtection="1">
      <alignment horizontal="right" vertical="center" wrapText="1"/>
      <protection/>
    </xf>
    <xf numFmtId="164" fontId="0" fillId="0" borderId="0" xfId="0" applyBorder="1" applyAlignment="1">
      <alignment horizontal="center" vertical="center"/>
    </xf>
    <xf numFmtId="164" fontId="4" fillId="0" borderId="0" xfId="20" applyNumberFormat="1" applyFont="1" applyFill="1" applyBorder="1" applyAlignment="1">
      <alignment horizontal="center" vertical="center" wrapText="1"/>
      <protection/>
    </xf>
    <xf numFmtId="164" fontId="4" fillId="2" borderId="0" xfId="20" applyNumberFormat="1" applyFont="1" applyFill="1" applyBorder="1" applyAlignment="1">
      <alignment horizontal="center" vertical="center" wrapText="1"/>
      <protection/>
    </xf>
    <xf numFmtId="164" fontId="0" fillId="0" borderId="14" xfId="0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4" fontId="1" fillId="0" borderId="0" xfId="20" applyNumberFormat="1" applyFont="1" applyFill="1" applyBorder="1" applyAlignment="1">
      <alignment horizontal="center" vertical="center" wrapText="1"/>
      <protection/>
    </xf>
    <xf numFmtId="164" fontId="1" fillId="2" borderId="0" xfId="20" applyNumberFormat="1" applyFont="1" applyFill="1" applyBorder="1" applyAlignment="1">
      <alignment horizontal="center" vertical="center" wrapText="1"/>
      <protection/>
    </xf>
    <xf numFmtId="170" fontId="1" fillId="0" borderId="0" xfId="15" applyNumberFormat="1" applyFont="1" applyFill="1" applyBorder="1" applyAlignment="1" applyProtection="1">
      <alignment horizontal="center" vertical="center" wrapText="1"/>
      <protection/>
    </xf>
    <xf numFmtId="170" fontId="8" fillId="0" borderId="0" xfId="15" applyNumberFormat="1" applyFont="1" applyFill="1" applyBorder="1" applyAlignment="1" applyProtection="1">
      <alignment horizontal="center" vertical="center" wrapText="1"/>
      <protection/>
    </xf>
    <xf numFmtId="166" fontId="1" fillId="0" borderId="6" xfId="15" applyNumberFormat="1" applyFont="1" applyFill="1" applyBorder="1" applyAlignment="1" applyProtection="1">
      <alignment horizontal="right" vertical="center" wrapText="1"/>
      <protection/>
    </xf>
    <xf numFmtId="164" fontId="4" fillId="0" borderId="12" xfId="21" applyFont="1" applyFill="1" applyBorder="1" applyAlignment="1">
      <alignment horizontal="center" vertical="center"/>
      <protection/>
    </xf>
    <xf numFmtId="166" fontId="4" fillId="0" borderId="12" xfId="21" applyNumberFormat="1" applyFont="1" applyFill="1" applyBorder="1" applyAlignment="1">
      <alignment horizontal="right" vertical="center"/>
      <protection/>
    </xf>
    <xf numFmtId="166" fontId="4" fillId="0" borderId="13" xfId="21" applyNumberFormat="1" applyFont="1" applyFill="1" applyBorder="1" applyAlignment="1">
      <alignment horizontal="right" vertical="center"/>
      <protection/>
    </xf>
    <xf numFmtId="164" fontId="12" fillId="0" borderId="0" xfId="0" applyFont="1" applyAlignment="1">
      <alignment/>
    </xf>
    <xf numFmtId="168" fontId="0" fillId="0" borderId="0" xfId="0" applyNumberFormat="1" applyBorder="1" applyAlignment="1">
      <alignment horizontal="center" vertical="center"/>
    </xf>
    <xf numFmtId="167" fontId="5" fillId="0" borderId="21" xfId="20" applyNumberFormat="1" applyFont="1" applyFill="1" applyBorder="1" applyAlignment="1">
      <alignment horizontal="center" vertical="center" wrapText="1"/>
      <protection/>
    </xf>
    <xf numFmtId="167" fontId="8" fillId="0" borderId="7" xfId="22" applyNumberFormat="1" applyFont="1" applyFill="1" applyBorder="1" applyAlignment="1">
      <alignment horizontal="center" vertical="center" wrapText="1"/>
      <protection/>
    </xf>
    <xf numFmtId="169" fontId="5" fillId="0" borderId="0" xfId="0" applyNumberFormat="1" applyFont="1" applyBorder="1" applyAlignment="1">
      <alignment horizontal="center" vertical="center"/>
    </xf>
    <xf numFmtId="166" fontId="5" fillId="0" borderId="12" xfId="15" applyNumberFormat="1" applyFont="1" applyFill="1" applyBorder="1" applyAlignment="1" applyProtection="1">
      <alignment horizontal="right" vertical="center" wrapText="1"/>
      <protection/>
    </xf>
    <xf numFmtId="166" fontId="5" fillId="0" borderId="12" xfId="15" applyNumberFormat="1" applyFont="1" applyFill="1" applyBorder="1" applyAlignment="1" applyProtection="1">
      <alignment horizontal="right" vertical="center"/>
      <protection/>
    </xf>
    <xf numFmtId="166" fontId="5" fillId="0" borderId="13" xfId="15" applyNumberFormat="1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 vertical="center"/>
    </xf>
    <xf numFmtId="164" fontId="4" fillId="0" borderId="21" xfId="21" applyFont="1" applyFill="1" applyBorder="1" applyAlignment="1">
      <alignment horizontal="center" vertical="center" wrapText="1"/>
      <protection/>
    </xf>
    <xf numFmtId="164" fontId="4" fillId="0" borderId="7" xfId="22" applyFont="1" applyFill="1" applyBorder="1" applyAlignment="1">
      <alignment horizontal="center" vertical="center" wrapText="1"/>
      <protection/>
    </xf>
    <xf numFmtId="164" fontId="1" fillId="2" borderId="7" xfId="20" applyNumberFormat="1" applyFont="1" applyFill="1" applyBorder="1" applyAlignment="1">
      <alignment horizontal="center" vertical="center" wrapText="1"/>
      <protection/>
    </xf>
    <xf numFmtId="169" fontId="0" fillId="0" borderId="0" xfId="0" applyNumberFormat="1" applyBorder="1" applyAlignment="1">
      <alignment vertical="center"/>
    </xf>
    <xf numFmtId="165" fontId="6" fillId="0" borderId="0" xfId="20" applyNumberFormat="1" applyFont="1" applyFill="1" applyBorder="1" applyAlignment="1">
      <alignment vertical="center"/>
      <protection/>
    </xf>
    <xf numFmtId="164" fontId="4" fillId="0" borderId="5" xfId="21" applyFont="1" applyFill="1" applyBorder="1" applyAlignment="1">
      <alignment horizontal="center" vertical="center" wrapText="1"/>
      <protection/>
    </xf>
    <xf numFmtId="167" fontId="5" fillId="0" borderId="5" xfId="20" applyNumberFormat="1" applyFont="1" applyFill="1" applyBorder="1" applyAlignment="1">
      <alignment horizontal="center" vertical="center" wrapText="1"/>
      <protection/>
    </xf>
    <xf numFmtId="164" fontId="4" fillId="0" borderId="5" xfId="20" applyNumberFormat="1" applyFont="1" applyFill="1" applyBorder="1" applyAlignment="1">
      <alignment horizontal="center" vertical="center" wrapText="1"/>
      <protection/>
    </xf>
    <xf numFmtId="166" fontId="1" fillId="0" borderId="5" xfId="21" applyNumberFormat="1" applyFont="1" applyFill="1" applyBorder="1" applyAlignment="1">
      <alignment horizontal="center" vertical="center" wrapText="1"/>
      <protection/>
    </xf>
    <xf numFmtId="164" fontId="4" fillId="0" borderId="5" xfId="21" applyFont="1" applyFill="1" applyBorder="1" applyAlignment="1">
      <alignment horizontal="center" vertical="center"/>
      <protection/>
    </xf>
    <xf numFmtId="164" fontId="4" fillId="0" borderId="5" xfId="21" applyFont="1" applyFill="1" applyBorder="1" applyAlignment="1">
      <alignment vertical="center" wrapText="1"/>
      <protection/>
    </xf>
    <xf numFmtId="166" fontId="4" fillId="0" borderId="5" xfId="21" applyNumberFormat="1" applyFont="1" applyFill="1" applyBorder="1" applyAlignment="1">
      <alignment horizontal="center" vertical="center"/>
      <protection/>
    </xf>
    <xf numFmtId="166" fontId="1" fillId="0" borderId="5" xfId="21" applyNumberFormat="1" applyFont="1" applyFill="1" applyBorder="1" applyAlignment="1">
      <alignment horizontal="center" vertical="center" wrapText="1"/>
      <protection/>
    </xf>
    <xf numFmtId="166" fontId="4" fillId="0" borderId="12" xfId="15" applyNumberFormat="1" applyFont="1" applyFill="1" applyBorder="1" applyAlignment="1" applyProtection="1">
      <alignment vertical="center" wrapText="1"/>
      <protection/>
    </xf>
    <xf numFmtId="166" fontId="13" fillId="0" borderId="12" xfId="0" applyNumberFormat="1" applyFont="1" applyBorder="1" applyAlignment="1">
      <alignment vertical="center" wrapText="1"/>
    </xf>
    <xf numFmtId="166" fontId="13" fillId="0" borderId="13" xfId="0" applyNumberFormat="1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Normal__evaluare_laboratoare_06_ian_2007" xfId="21"/>
    <cellStyle name="Normal_adresabilit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5" sqref="A5"/>
    </sheetView>
  </sheetViews>
  <sheetFormatPr defaultColWidth="8.00390625" defaultRowHeight="15"/>
  <cols>
    <col min="1" max="1" width="5.28125" style="0" customWidth="1"/>
    <col min="2" max="2" width="30.7109375" style="0" customWidth="1"/>
    <col min="3" max="3" width="13.7109375" style="0" customWidth="1"/>
    <col min="4" max="4" width="11.421875" style="0" customWidth="1"/>
    <col min="5" max="5" width="13.421875" style="0" customWidth="1"/>
    <col min="6" max="6" width="11.7109375" style="0" customWidth="1"/>
    <col min="7" max="7" width="24.7109375" style="0" customWidth="1"/>
    <col min="8" max="8" width="21.8515625" style="0" customWidth="1"/>
    <col min="9" max="9" width="20.421875" style="0" customWidth="1"/>
    <col min="10" max="16384" width="8.7109375" style="0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3"/>
      <c r="H1" s="3"/>
    </row>
    <row r="2" spans="1:8" ht="15.75">
      <c r="A2" s="2"/>
      <c r="B2" s="4"/>
      <c r="C2" s="4"/>
      <c r="D2" s="4"/>
      <c r="E2" s="4"/>
      <c r="F2" s="4"/>
      <c r="G2" s="1"/>
      <c r="H2" s="5"/>
    </row>
    <row r="3" spans="1:8" ht="1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ht="18" customHeight="1">
      <c r="A4" s="6" t="s">
        <v>2</v>
      </c>
      <c r="B4" s="6"/>
      <c r="C4" s="6"/>
      <c r="D4" s="6"/>
      <c r="E4" s="6"/>
      <c r="F4" s="6"/>
      <c r="G4" s="6"/>
      <c r="H4" s="6"/>
    </row>
    <row r="5" spans="1:8" ht="17.25" customHeight="1">
      <c r="A5" s="7"/>
      <c r="B5" s="7"/>
      <c r="C5" s="8"/>
      <c r="D5" s="8"/>
      <c r="E5" s="8"/>
      <c r="F5" s="8"/>
      <c r="G5" s="8"/>
      <c r="H5" s="9"/>
    </row>
    <row r="6" spans="1:8" ht="42.75" customHeight="1">
      <c r="A6" s="10" t="s">
        <v>3</v>
      </c>
      <c r="B6" s="11" t="s">
        <v>4</v>
      </c>
      <c r="C6" s="12" t="s">
        <v>5</v>
      </c>
      <c r="D6" s="12"/>
      <c r="E6" s="12"/>
      <c r="F6" s="12"/>
      <c r="G6" s="13" t="s">
        <v>6</v>
      </c>
      <c r="H6" s="13"/>
    </row>
    <row r="7" spans="1:8" ht="118.5" customHeight="1">
      <c r="A7" s="14"/>
      <c r="B7" s="15"/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7" t="s">
        <v>12</v>
      </c>
    </row>
    <row r="8" spans="1:8" s="22" customFormat="1" ht="12.75">
      <c r="A8" s="18">
        <v>0</v>
      </c>
      <c r="B8" s="19">
        <v>1</v>
      </c>
      <c r="C8" s="20">
        <v>2</v>
      </c>
      <c r="D8" s="20">
        <v>3</v>
      </c>
      <c r="E8" s="20">
        <v>4</v>
      </c>
      <c r="F8" s="20" t="s">
        <v>13</v>
      </c>
      <c r="G8" s="20">
        <v>6</v>
      </c>
      <c r="H8" s="21">
        <v>7</v>
      </c>
    </row>
    <row r="9" spans="1:8" s="22" customFormat="1" ht="12.75">
      <c r="A9" s="23">
        <v>1</v>
      </c>
      <c r="B9" s="24" t="s">
        <v>14</v>
      </c>
      <c r="C9" s="25">
        <v>172</v>
      </c>
      <c r="D9" s="25">
        <v>24</v>
      </c>
      <c r="E9" s="25">
        <v>89.9</v>
      </c>
      <c r="F9" s="26">
        <f aca="true" t="shared" si="0" ref="F9:F22">C9+D9+E9</f>
        <v>285.9</v>
      </c>
      <c r="G9" s="27">
        <v>125</v>
      </c>
      <c r="H9" s="28">
        <v>483</v>
      </c>
    </row>
    <row r="10" spans="1:8" s="22" customFormat="1" ht="12.75">
      <c r="A10" s="23">
        <v>2</v>
      </c>
      <c r="B10" s="24" t="s">
        <v>15</v>
      </c>
      <c r="C10" s="25">
        <v>344</v>
      </c>
      <c r="D10" s="25">
        <v>24</v>
      </c>
      <c r="E10" s="25">
        <v>98.34</v>
      </c>
      <c r="F10" s="26">
        <f t="shared" si="0"/>
        <v>466.34000000000003</v>
      </c>
      <c r="G10" s="27">
        <v>93</v>
      </c>
      <c r="H10" s="28">
        <v>724</v>
      </c>
    </row>
    <row r="11" spans="1:8" s="22" customFormat="1" ht="12.75">
      <c r="A11" s="23">
        <v>3</v>
      </c>
      <c r="B11" s="24" t="s">
        <v>16</v>
      </c>
      <c r="C11" s="25">
        <v>312.6</v>
      </c>
      <c r="D11" s="25">
        <v>24</v>
      </c>
      <c r="E11" s="25">
        <v>90.67</v>
      </c>
      <c r="F11" s="26">
        <f t="shared" si="0"/>
        <v>427.27000000000004</v>
      </c>
      <c r="G11" s="27">
        <v>148</v>
      </c>
      <c r="H11" s="28">
        <v>629</v>
      </c>
    </row>
    <row r="12" spans="1:8" s="22" customFormat="1" ht="12.75">
      <c r="A12" s="23">
        <v>4</v>
      </c>
      <c r="B12" s="24" t="s">
        <v>17</v>
      </c>
      <c r="C12" s="25">
        <v>226</v>
      </c>
      <c r="D12" s="25">
        <v>13</v>
      </c>
      <c r="E12" s="25">
        <v>106.15</v>
      </c>
      <c r="F12" s="26">
        <f t="shared" si="0"/>
        <v>345.15</v>
      </c>
      <c r="G12" s="27">
        <v>122</v>
      </c>
      <c r="H12" s="28">
        <v>606</v>
      </c>
    </row>
    <row r="13" spans="1:8" s="22" customFormat="1" ht="12.75">
      <c r="A13" s="23">
        <v>5</v>
      </c>
      <c r="B13" s="24" t="s">
        <v>18</v>
      </c>
      <c r="C13" s="25">
        <v>449.6</v>
      </c>
      <c r="D13" s="25">
        <v>24</v>
      </c>
      <c r="E13" s="25">
        <v>96.83</v>
      </c>
      <c r="F13" s="26">
        <f t="shared" si="0"/>
        <v>570.4300000000001</v>
      </c>
      <c r="G13" s="27">
        <v>140</v>
      </c>
      <c r="H13" s="28">
        <v>584</v>
      </c>
    </row>
    <row r="14" spans="1:8" s="22" customFormat="1" ht="12.75">
      <c r="A14" s="23">
        <v>6</v>
      </c>
      <c r="B14" s="24" t="s">
        <v>19</v>
      </c>
      <c r="C14" s="25">
        <v>368.8</v>
      </c>
      <c r="D14" s="25">
        <v>12</v>
      </c>
      <c r="E14" s="25">
        <v>59.64</v>
      </c>
      <c r="F14" s="26">
        <f t="shared" si="0"/>
        <v>440.44</v>
      </c>
      <c r="G14" s="27">
        <v>99</v>
      </c>
      <c r="H14" s="28">
        <v>600</v>
      </c>
    </row>
    <row r="15" spans="1:8" s="22" customFormat="1" ht="15.75" customHeight="1">
      <c r="A15" s="23">
        <v>7</v>
      </c>
      <c r="B15" s="24" t="s">
        <v>20</v>
      </c>
      <c r="C15" s="25">
        <v>606.96</v>
      </c>
      <c r="D15" s="25">
        <v>19</v>
      </c>
      <c r="E15" s="25">
        <v>130.34</v>
      </c>
      <c r="F15" s="26">
        <f t="shared" si="0"/>
        <v>756.3000000000001</v>
      </c>
      <c r="G15" s="27">
        <v>141</v>
      </c>
      <c r="H15" s="28">
        <v>1107</v>
      </c>
    </row>
    <row r="16" spans="1:8" s="22" customFormat="1" ht="12.75">
      <c r="A16" s="23">
        <v>8</v>
      </c>
      <c r="B16" s="24" t="s">
        <v>21</v>
      </c>
      <c r="C16" s="25">
        <v>539.3</v>
      </c>
      <c r="D16" s="25">
        <v>21</v>
      </c>
      <c r="E16" s="25">
        <v>90.69</v>
      </c>
      <c r="F16" s="26">
        <f t="shared" si="0"/>
        <v>650.99</v>
      </c>
      <c r="G16" s="27">
        <v>117</v>
      </c>
      <c r="H16" s="28">
        <v>404</v>
      </c>
    </row>
    <row r="17" spans="1:8" ht="15">
      <c r="A17" s="23">
        <v>9</v>
      </c>
      <c r="B17" s="24" t="s">
        <v>22</v>
      </c>
      <c r="C17" s="25">
        <v>431.2</v>
      </c>
      <c r="D17" s="25">
        <v>15</v>
      </c>
      <c r="E17" s="25">
        <v>155</v>
      </c>
      <c r="F17" s="26">
        <f t="shared" si="0"/>
        <v>601.2</v>
      </c>
      <c r="G17" s="27">
        <v>87</v>
      </c>
      <c r="H17" s="28">
        <v>397.5</v>
      </c>
    </row>
    <row r="18" spans="1:8" ht="15">
      <c r="A18" s="23">
        <v>10</v>
      </c>
      <c r="B18" s="24" t="s">
        <v>23</v>
      </c>
      <c r="C18" s="25">
        <v>277.52</v>
      </c>
      <c r="D18" s="25">
        <v>15</v>
      </c>
      <c r="E18" s="25">
        <v>156</v>
      </c>
      <c r="F18" s="26">
        <f t="shared" si="0"/>
        <v>448.52</v>
      </c>
      <c r="G18" s="27">
        <v>106</v>
      </c>
      <c r="H18" s="28">
        <v>416</v>
      </c>
    </row>
    <row r="19" spans="1:8" ht="15">
      <c r="A19" s="23">
        <v>11</v>
      </c>
      <c r="B19" s="24" t="s">
        <v>24</v>
      </c>
      <c r="C19" s="27">
        <v>464.84</v>
      </c>
      <c r="D19" s="27">
        <v>15</v>
      </c>
      <c r="E19" s="27">
        <v>225</v>
      </c>
      <c r="F19" s="26">
        <f t="shared" si="0"/>
        <v>704.8399999999999</v>
      </c>
      <c r="G19" s="27">
        <v>81</v>
      </c>
      <c r="H19" s="28">
        <v>974</v>
      </c>
    </row>
    <row r="20" spans="1:8" ht="20.25" customHeight="1">
      <c r="A20" s="23">
        <v>12</v>
      </c>
      <c r="B20" s="29" t="s">
        <v>25</v>
      </c>
      <c r="C20" s="27">
        <v>654.2</v>
      </c>
      <c r="D20" s="27">
        <v>19</v>
      </c>
      <c r="E20" s="27">
        <v>458</v>
      </c>
      <c r="F20" s="26">
        <f t="shared" si="0"/>
        <v>1131.2</v>
      </c>
      <c r="G20" s="27">
        <v>147</v>
      </c>
      <c r="H20" s="28">
        <v>556</v>
      </c>
    </row>
    <row r="21" spans="1:8" ht="15">
      <c r="A21" s="23">
        <v>13</v>
      </c>
      <c r="B21" s="24" t="s">
        <v>26</v>
      </c>
      <c r="C21" s="27">
        <v>641.08</v>
      </c>
      <c r="D21" s="27">
        <v>24</v>
      </c>
      <c r="E21" s="27">
        <v>143.89</v>
      </c>
      <c r="F21" s="26">
        <f t="shared" si="0"/>
        <v>808.97</v>
      </c>
      <c r="G21" s="27">
        <v>149</v>
      </c>
      <c r="H21" s="28">
        <v>636.5</v>
      </c>
    </row>
    <row r="22" spans="1:8" ht="27.75" customHeight="1">
      <c r="A22" s="23">
        <v>14</v>
      </c>
      <c r="B22" s="29" t="s">
        <v>27</v>
      </c>
      <c r="C22" s="30">
        <v>456.42</v>
      </c>
      <c r="D22" s="30">
        <v>24</v>
      </c>
      <c r="E22" s="30">
        <v>89.59</v>
      </c>
      <c r="F22" s="26">
        <f t="shared" si="0"/>
        <v>570.01</v>
      </c>
      <c r="G22" s="30">
        <v>111</v>
      </c>
      <c r="H22" s="31">
        <v>612</v>
      </c>
    </row>
    <row r="23" spans="1:8" s="36" customFormat="1" ht="13.5">
      <c r="A23" s="32" t="s">
        <v>28</v>
      </c>
      <c r="B23" s="33" t="s">
        <v>10</v>
      </c>
      <c r="C23" s="34">
        <f>SUM(C9:C22)</f>
        <v>5944.52</v>
      </c>
      <c r="D23" s="34">
        <f>SUM(D9:D22)</f>
        <v>273</v>
      </c>
      <c r="E23" s="34">
        <f>SUM(E9:E22)</f>
        <v>1990.0400000000002</v>
      </c>
      <c r="F23" s="34">
        <f>SUM(F9:F22)</f>
        <v>8207.56</v>
      </c>
      <c r="G23" s="34">
        <f>SUM(G9:G22)</f>
        <v>1666</v>
      </c>
      <c r="H23" s="35">
        <f>SUM(H9:H22)</f>
        <v>8729</v>
      </c>
    </row>
    <row r="24" spans="1:8" s="36" customFormat="1" ht="112.5" customHeight="1">
      <c r="A24" s="37"/>
      <c r="B24" s="37"/>
      <c r="C24" s="38" t="s">
        <v>29</v>
      </c>
      <c r="D24" s="38"/>
      <c r="E24" s="38"/>
      <c r="F24" s="38"/>
      <c r="G24" s="39" t="s">
        <v>30</v>
      </c>
      <c r="H24" s="40" t="s">
        <v>31</v>
      </c>
    </row>
    <row r="25" spans="1:8" s="36" customFormat="1" ht="72.75" customHeight="1">
      <c r="A25" s="37"/>
      <c r="B25" s="37"/>
      <c r="C25" s="41"/>
      <c r="D25" s="42"/>
      <c r="E25" s="42"/>
      <c r="F25" s="42"/>
      <c r="G25" s="41"/>
      <c r="H25" s="41"/>
    </row>
    <row r="26" spans="1:8" ht="12.75" customHeight="1">
      <c r="A26" s="43"/>
      <c r="B26" s="43"/>
      <c r="C26" s="44"/>
      <c r="D26" s="44"/>
      <c r="E26" s="44"/>
      <c r="F26" s="44"/>
      <c r="G26" s="44"/>
      <c r="H26" s="44"/>
    </row>
    <row r="27" spans="1:8" ht="15.75">
      <c r="A27" s="45" t="s">
        <v>32</v>
      </c>
      <c r="B27" s="43"/>
      <c r="C27" s="44"/>
      <c r="D27" s="46"/>
      <c r="E27" s="44"/>
      <c r="F27" s="44"/>
      <c r="G27" s="44"/>
      <c r="H27" s="44"/>
    </row>
    <row r="28" spans="1:8" ht="15.75">
      <c r="A28" s="47"/>
      <c r="B28" s="47"/>
      <c r="C28" s="48"/>
      <c r="D28" s="48"/>
      <c r="E28" s="48"/>
      <c r="F28" s="48"/>
      <c r="G28" s="48"/>
      <c r="H28" s="48"/>
    </row>
    <row r="29" spans="1:8" ht="24.75" customHeight="1">
      <c r="A29" s="49" t="s">
        <v>3</v>
      </c>
      <c r="B29" s="50" t="s">
        <v>4</v>
      </c>
      <c r="C29" s="13" t="s">
        <v>33</v>
      </c>
      <c r="D29" s="13"/>
      <c r="E29" s="13"/>
      <c r="F29" s="13"/>
      <c r="G29" s="13"/>
      <c r="H29" s="13"/>
    </row>
    <row r="30" spans="1:8" ht="28.5" customHeight="1">
      <c r="A30" s="49"/>
      <c r="B30" s="50"/>
      <c r="C30" s="51" t="s">
        <v>34</v>
      </c>
      <c r="D30" s="51"/>
      <c r="E30" s="51"/>
      <c r="F30" s="51"/>
      <c r="G30" s="52" t="s">
        <v>35</v>
      </c>
      <c r="H30" s="53" t="s">
        <v>36</v>
      </c>
    </row>
    <row r="31" spans="1:8" s="22" customFormat="1" ht="15" customHeight="1">
      <c r="A31" s="54">
        <v>0</v>
      </c>
      <c r="B31" s="55">
        <v>1</v>
      </c>
      <c r="C31" s="56">
        <v>2</v>
      </c>
      <c r="D31" s="56"/>
      <c r="E31" s="56"/>
      <c r="F31" s="56"/>
      <c r="G31" s="57">
        <v>3</v>
      </c>
      <c r="H31" s="58" t="s">
        <v>37</v>
      </c>
    </row>
    <row r="32" spans="1:9" s="22" customFormat="1" ht="15">
      <c r="A32" s="59">
        <v>1</v>
      </c>
      <c r="B32" s="60" t="s">
        <v>14</v>
      </c>
      <c r="C32" s="61">
        <v>0</v>
      </c>
      <c r="D32" s="61"/>
      <c r="E32" s="61"/>
      <c r="F32" s="61"/>
      <c r="G32" s="62">
        <v>1458.64</v>
      </c>
      <c r="H32" s="63">
        <f aca="true" t="shared" si="1" ref="H32:H36">C32+D32+E32+F32+G32</f>
        <v>1458.64</v>
      </c>
      <c r="I32" s="64"/>
    </row>
    <row r="33" spans="1:9" s="22" customFormat="1" ht="15">
      <c r="A33" s="23">
        <v>2</v>
      </c>
      <c r="B33" s="24" t="s">
        <v>15</v>
      </c>
      <c r="C33" s="65">
        <v>0</v>
      </c>
      <c r="D33" s="65"/>
      <c r="E33" s="65"/>
      <c r="F33" s="65"/>
      <c r="G33" s="65">
        <v>1840.53</v>
      </c>
      <c r="H33" s="63">
        <f t="shared" si="1"/>
        <v>1840.53</v>
      </c>
      <c r="I33" s="64"/>
    </row>
    <row r="34" spans="1:9" s="22" customFormat="1" ht="15">
      <c r="A34" s="23">
        <v>3</v>
      </c>
      <c r="B34" s="24" t="s">
        <v>16</v>
      </c>
      <c r="C34" s="65">
        <v>0</v>
      </c>
      <c r="D34" s="65"/>
      <c r="E34" s="65"/>
      <c r="F34" s="65"/>
      <c r="G34" s="65">
        <v>1932.49</v>
      </c>
      <c r="H34" s="63">
        <f t="shared" si="1"/>
        <v>1932.49</v>
      </c>
      <c r="I34" s="64"/>
    </row>
    <row r="35" spans="1:9" s="22" customFormat="1" ht="15">
      <c r="A35" s="23">
        <v>4</v>
      </c>
      <c r="B35" s="24" t="s">
        <v>17</v>
      </c>
      <c r="C35" s="65">
        <v>0</v>
      </c>
      <c r="D35" s="65"/>
      <c r="E35" s="65"/>
      <c r="F35" s="65"/>
      <c r="G35" s="65">
        <v>1653.56</v>
      </c>
      <c r="H35" s="63">
        <f t="shared" si="1"/>
        <v>1653.56</v>
      </c>
      <c r="I35" s="64"/>
    </row>
    <row r="36" spans="1:9" s="22" customFormat="1" ht="12.75">
      <c r="A36" s="23">
        <v>5</v>
      </c>
      <c r="B36" s="24" t="s">
        <v>18</v>
      </c>
      <c r="C36" s="65">
        <v>0</v>
      </c>
      <c r="D36" s="65"/>
      <c r="E36" s="65"/>
      <c r="F36" s="65"/>
      <c r="G36" s="65">
        <v>3831.46</v>
      </c>
      <c r="H36" s="66">
        <f t="shared" si="1"/>
        <v>3831.46</v>
      </c>
      <c r="I36" s="64"/>
    </row>
    <row r="37" spans="1:9" ht="15">
      <c r="A37" s="23">
        <v>6</v>
      </c>
      <c r="B37" s="24" t="s">
        <v>19</v>
      </c>
      <c r="C37" s="65"/>
      <c r="D37" s="65"/>
      <c r="E37" s="65"/>
      <c r="F37" s="65"/>
      <c r="G37" s="65"/>
      <c r="H37" s="66"/>
      <c r="I37" s="64"/>
    </row>
    <row r="38" spans="1:9" ht="18.75" customHeight="1">
      <c r="A38" s="23">
        <v>7</v>
      </c>
      <c r="B38" s="24" t="s">
        <v>20</v>
      </c>
      <c r="C38" s="65">
        <v>0</v>
      </c>
      <c r="D38" s="65"/>
      <c r="E38" s="65"/>
      <c r="F38" s="65"/>
      <c r="G38" s="65">
        <v>2885.83</v>
      </c>
      <c r="H38" s="63">
        <f aca="true" t="shared" si="2" ref="H38:H45">C38+D38+E38+F38+G38</f>
        <v>2885.83</v>
      </c>
      <c r="I38" s="64"/>
    </row>
    <row r="39" spans="1:9" ht="15">
      <c r="A39" s="23">
        <v>8</v>
      </c>
      <c r="B39" s="24" t="s">
        <v>21</v>
      </c>
      <c r="C39" s="65">
        <v>0</v>
      </c>
      <c r="D39" s="65"/>
      <c r="E39" s="65"/>
      <c r="F39" s="65"/>
      <c r="G39" s="65">
        <v>2006.37</v>
      </c>
      <c r="H39" s="63">
        <f t="shared" si="2"/>
        <v>2006.37</v>
      </c>
      <c r="I39" s="64"/>
    </row>
    <row r="40" spans="1:9" ht="15">
      <c r="A40" s="23">
        <v>9</v>
      </c>
      <c r="B40" s="24" t="s">
        <v>22</v>
      </c>
      <c r="C40" s="65">
        <v>0</v>
      </c>
      <c r="D40" s="65"/>
      <c r="E40" s="65"/>
      <c r="F40" s="65"/>
      <c r="G40" s="65">
        <v>1781.16</v>
      </c>
      <c r="H40" s="63">
        <f t="shared" si="2"/>
        <v>1781.16</v>
      </c>
      <c r="I40" s="64"/>
    </row>
    <row r="41" spans="1:9" ht="15">
      <c r="A41" s="23">
        <v>10</v>
      </c>
      <c r="B41" s="24" t="s">
        <v>23</v>
      </c>
      <c r="C41" s="65">
        <v>0</v>
      </c>
      <c r="D41" s="65"/>
      <c r="E41" s="65"/>
      <c r="F41" s="65"/>
      <c r="G41" s="65">
        <v>1608.48</v>
      </c>
      <c r="H41" s="63">
        <f t="shared" si="2"/>
        <v>1608.48</v>
      </c>
      <c r="I41" s="64"/>
    </row>
    <row r="42" spans="1:9" ht="15">
      <c r="A42" s="23">
        <v>11</v>
      </c>
      <c r="B42" s="24" t="s">
        <v>24</v>
      </c>
      <c r="C42" s="65">
        <v>0</v>
      </c>
      <c r="D42" s="65"/>
      <c r="E42" s="65"/>
      <c r="F42" s="65"/>
      <c r="G42" s="65">
        <v>2420.66</v>
      </c>
      <c r="H42" s="63">
        <f t="shared" si="2"/>
        <v>2420.66</v>
      </c>
      <c r="I42" s="64"/>
    </row>
    <row r="43" spans="1:9" ht="18.75" customHeight="1">
      <c r="A43" s="23">
        <v>12</v>
      </c>
      <c r="B43" s="29" t="s">
        <v>25</v>
      </c>
      <c r="C43" s="65">
        <v>0</v>
      </c>
      <c r="D43" s="65"/>
      <c r="E43" s="65"/>
      <c r="F43" s="65"/>
      <c r="G43" s="65">
        <v>3117.96</v>
      </c>
      <c r="H43" s="63">
        <f t="shared" si="2"/>
        <v>3117.96</v>
      </c>
      <c r="I43" s="64"/>
    </row>
    <row r="44" spans="1:9" ht="19.5" customHeight="1">
      <c r="A44" s="23">
        <v>13</v>
      </c>
      <c r="B44" s="24" t="s">
        <v>26</v>
      </c>
      <c r="C44" s="65">
        <v>0</v>
      </c>
      <c r="D44" s="65"/>
      <c r="E44" s="65"/>
      <c r="F44" s="65"/>
      <c r="G44" s="65">
        <v>2621.39</v>
      </c>
      <c r="H44" s="63">
        <f t="shared" si="2"/>
        <v>2621.39</v>
      </c>
      <c r="I44" s="64"/>
    </row>
    <row r="45" spans="1:9" ht="31.5" customHeight="1">
      <c r="A45" s="23">
        <v>14</v>
      </c>
      <c r="B45" s="29" t="s">
        <v>27</v>
      </c>
      <c r="C45" s="65">
        <v>0</v>
      </c>
      <c r="D45" s="65"/>
      <c r="E45" s="65"/>
      <c r="F45" s="65"/>
      <c r="G45" s="65">
        <v>2009.98</v>
      </c>
      <c r="H45" s="63">
        <f t="shared" si="2"/>
        <v>2009.98</v>
      </c>
      <c r="I45" s="64"/>
    </row>
    <row r="46" spans="1:8" s="36" customFormat="1" ht="24" customHeight="1">
      <c r="A46" s="32" t="s">
        <v>28</v>
      </c>
      <c r="B46" s="33" t="s">
        <v>10</v>
      </c>
      <c r="C46" s="67">
        <f>SUM(C32:C45)</f>
        <v>0</v>
      </c>
      <c r="D46" s="67"/>
      <c r="E46" s="67"/>
      <c r="F46" s="67"/>
      <c r="G46" s="68">
        <f>SUM(G32:G45)</f>
        <v>29168.51</v>
      </c>
      <c r="H46" s="69">
        <f>SUM(H32:H45)</f>
        <v>29168.51</v>
      </c>
    </row>
    <row r="50" ht="15">
      <c r="F50" t="s">
        <v>38</v>
      </c>
    </row>
  </sheetData>
  <sheetProtection selectLockedCells="1" selectUnlockedCells="1"/>
  <mergeCells count="27">
    <mergeCell ref="A3:H3"/>
    <mergeCell ref="A4:H4"/>
    <mergeCell ref="A5:B5"/>
    <mergeCell ref="C6:F6"/>
    <mergeCell ref="G6:H6"/>
    <mergeCell ref="C24:F24"/>
    <mergeCell ref="A29:A30"/>
    <mergeCell ref="B29:B30"/>
    <mergeCell ref="C29:H29"/>
    <mergeCell ref="C30:F30"/>
    <mergeCell ref="C31:F31"/>
    <mergeCell ref="C32:F32"/>
    <mergeCell ref="C33:F33"/>
    <mergeCell ref="C34:F34"/>
    <mergeCell ref="C35:F35"/>
    <mergeCell ref="C36:F37"/>
    <mergeCell ref="G36:G37"/>
    <mergeCell ref="H36:H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</mergeCells>
  <printOptions horizontalCentered="1"/>
  <pageMargins left="0" right="0" top="0.9451388888888889" bottom="0.15763888888888888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4" sqref="A4"/>
    </sheetView>
  </sheetViews>
  <sheetFormatPr defaultColWidth="8.0039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8" width="16.57421875" style="0" customWidth="1"/>
    <col min="9" max="9" width="14.7109375" style="0" customWidth="1"/>
    <col min="10" max="16384" width="8.7109375" style="0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3"/>
      <c r="H1" s="70"/>
      <c r="I1" s="70"/>
      <c r="J1" s="70"/>
    </row>
    <row r="2" spans="1:10" ht="10.5" customHeight="1">
      <c r="A2" s="2"/>
      <c r="B2" s="4"/>
      <c r="C2" s="4"/>
      <c r="D2" s="4"/>
      <c r="E2" s="4"/>
      <c r="F2" s="4"/>
      <c r="G2" s="3"/>
      <c r="H2" s="70"/>
      <c r="I2" s="70"/>
      <c r="J2" s="70"/>
    </row>
    <row r="3" spans="1:10" s="74" customFormat="1" ht="15" customHeight="1">
      <c r="A3" s="71" t="s">
        <v>39</v>
      </c>
      <c r="B3" s="72"/>
      <c r="C3" s="72"/>
      <c r="D3" s="72"/>
      <c r="E3" s="72"/>
      <c r="F3" s="72"/>
      <c r="G3" s="72"/>
      <c r="H3" s="73"/>
      <c r="I3" s="73"/>
      <c r="J3" s="73"/>
    </row>
    <row r="4" spans="1:8" ht="15">
      <c r="A4" s="75" t="s">
        <v>2</v>
      </c>
      <c r="B4" s="75"/>
      <c r="C4" s="75"/>
      <c r="D4" s="75"/>
      <c r="E4" s="75"/>
      <c r="F4" s="75"/>
      <c r="G4" s="75"/>
      <c r="H4" s="75"/>
    </row>
    <row r="5" ht="10.5" customHeight="1"/>
    <row r="6" spans="1:10" s="78" customFormat="1" ht="27" customHeight="1">
      <c r="A6" s="10" t="s">
        <v>3</v>
      </c>
      <c r="B6" s="11" t="s">
        <v>4</v>
      </c>
      <c r="C6" s="12" t="s">
        <v>40</v>
      </c>
      <c r="D6" s="12"/>
      <c r="E6" s="12"/>
      <c r="F6" s="12"/>
      <c r="G6" s="13" t="s">
        <v>41</v>
      </c>
      <c r="H6" s="76"/>
      <c r="I6" s="77"/>
      <c r="J6" s="77"/>
    </row>
    <row r="7" spans="1:10" s="78" customFormat="1" ht="30.75" customHeight="1">
      <c r="A7" s="14"/>
      <c r="B7" s="15"/>
      <c r="C7" s="16" t="s">
        <v>42</v>
      </c>
      <c r="D7" s="16" t="s">
        <v>8</v>
      </c>
      <c r="E7" s="16" t="s">
        <v>9</v>
      </c>
      <c r="F7" s="16" t="s">
        <v>10</v>
      </c>
      <c r="G7" s="13"/>
      <c r="H7" s="76"/>
      <c r="I7" s="77"/>
      <c r="J7" s="77"/>
    </row>
    <row r="8" spans="1:10" s="36" customFormat="1" ht="12.75">
      <c r="A8" s="18">
        <v>0</v>
      </c>
      <c r="B8" s="19">
        <v>1</v>
      </c>
      <c r="C8" s="20">
        <v>2</v>
      </c>
      <c r="D8" s="20">
        <v>3</v>
      </c>
      <c r="E8" s="20">
        <v>4</v>
      </c>
      <c r="F8" s="20" t="s">
        <v>13</v>
      </c>
      <c r="G8" s="21">
        <v>6</v>
      </c>
      <c r="H8" s="79"/>
      <c r="I8" s="80"/>
      <c r="J8" s="80"/>
    </row>
    <row r="9" spans="1:10" s="36" customFormat="1" ht="25.5" customHeight="1">
      <c r="A9" s="18">
        <v>1</v>
      </c>
      <c r="B9" s="81" t="s">
        <v>22</v>
      </c>
      <c r="C9" s="82">
        <v>295.9</v>
      </c>
      <c r="D9" s="82">
        <v>12</v>
      </c>
      <c r="E9" s="82">
        <v>48</v>
      </c>
      <c r="F9" s="83">
        <f aca="true" t="shared" si="0" ref="F9:F20">C9+D9+E9</f>
        <v>355.9</v>
      </c>
      <c r="G9" s="84">
        <v>0</v>
      </c>
      <c r="H9" s="79"/>
      <c r="I9" s="80"/>
      <c r="J9" s="80"/>
    </row>
    <row r="10" spans="1:10" s="36" customFormat="1" ht="21" customHeight="1">
      <c r="A10" s="18">
        <v>2</v>
      </c>
      <c r="B10" s="81" t="s">
        <v>23</v>
      </c>
      <c r="C10" s="82">
        <v>77.9</v>
      </c>
      <c r="D10" s="82">
        <v>2</v>
      </c>
      <c r="E10" s="82">
        <v>67</v>
      </c>
      <c r="F10" s="83">
        <f t="shared" si="0"/>
        <v>146.9</v>
      </c>
      <c r="G10" s="84">
        <v>0</v>
      </c>
      <c r="H10" s="79"/>
      <c r="I10" s="80"/>
      <c r="J10" s="80"/>
    </row>
    <row r="11" spans="1:10" s="36" customFormat="1" ht="21.75" customHeight="1">
      <c r="A11" s="18">
        <v>3</v>
      </c>
      <c r="B11" s="81" t="s">
        <v>24</v>
      </c>
      <c r="C11" s="82">
        <v>274.5</v>
      </c>
      <c r="D11" s="82">
        <v>20</v>
      </c>
      <c r="E11" s="82">
        <v>78</v>
      </c>
      <c r="F11" s="83">
        <f t="shared" si="0"/>
        <v>372.5</v>
      </c>
      <c r="G11" s="84">
        <v>0</v>
      </c>
      <c r="H11" s="79"/>
      <c r="I11" s="80"/>
      <c r="J11" s="80"/>
    </row>
    <row r="12" spans="1:10" s="36" customFormat="1" ht="21.75" customHeight="1">
      <c r="A12" s="18">
        <v>4</v>
      </c>
      <c r="B12" s="81" t="s">
        <v>43</v>
      </c>
      <c r="C12" s="85">
        <v>254.4</v>
      </c>
      <c r="D12" s="85">
        <v>2</v>
      </c>
      <c r="E12" s="85">
        <v>40</v>
      </c>
      <c r="F12" s="83">
        <f t="shared" si="0"/>
        <v>296.4</v>
      </c>
      <c r="G12" s="21"/>
      <c r="H12" s="79"/>
      <c r="I12" s="80"/>
      <c r="J12" s="80"/>
    </row>
    <row r="13" spans="1:10" s="36" customFormat="1" ht="26.25" customHeight="1">
      <c r="A13" s="18">
        <v>5</v>
      </c>
      <c r="B13" s="81" t="s">
        <v>25</v>
      </c>
      <c r="C13" s="82">
        <v>909.1</v>
      </c>
      <c r="D13" s="82">
        <v>30</v>
      </c>
      <c r="E13" s="82">
        <v>317</v>
      </c>
      <c r="F13" s="83">
        <f t="shared" si="0"/>
        <v>1256.1</v>
      </c>
      <c r="G13" s="84">
        <v>0</v>
      </c>
      <c r="H13" s="79"/>
      <c r="I13" s="80"/>
      <c r="J13" s="80"/>
    </row>
    <row r="14" spans="1:10" s="36" customFormat="1" ht="22.5" customHeight="1">
      <c r="A14" s="23">
        <v>6</v>
      </c>
      <c r="B14" s="29" t="s">
        <v>44</v>
      </c>
      <c r="C14" s="86">
        <v>68.25</v>
      </c>
      <c r="D14" s="86">
        <v>17</v>
      </c>
      <c r="E14" s="86">
        <v>56</v>
      </c>
      <c r="F14" s="83">
        <f t="shared" si="0"/>
        <v>141.25</v>
      </c>
      <c r="G14" s="87">
        <v>0</v>
      </c>
      <c r="H14" s="79"/>
      <c r="I14" s="80"/>
      <c r="J14" s="80"/>
    </row>
    <row r="15" spans="1:10" s="36" customFormat="1" ht="22.5" customHeight="1">
      <c r="A15" s="23">
        <v>7</v>
      </c>
      <c r="B15" s="29" t="s">
        <v>45</v>
      </c>
      <c r="C15" s="86">
        <v>330</v>
      </c>
      <c r="D15" s="86">
        <v>30</v>
      </c>
      <c r="E15" s="86">
        <v>50</v>
      </c>
      <c r="F15" s="83">
        <f t="shared" si="0"/>
        <v>410</v>
      </c>
      <c r="G15" s="84">
        <v>0</v>
      </c>
      <c r="H15" s="79"/>
      <c r="I15" s="80"/>
      <c r="J15" s="80"/>
    </row>
    <row r="16" spans="1:10" s="36" customFormat="1" ht="25.5" customHeight="1">
      <c r="A16" s="18">
        <v>8</v>
      </c>
      <c r="B16" s="81" t="s">
        <v>46</v>
      </c>
      <c r="C16" s="88">
        <v>4</v>
      </c>
      <c r="D16" s="88">
        <v>0</v>
      </c>
      <c r="E16" s="88">
        <v>4.4</v>
      </c>
      <c r="F16" s="83">
        <f t="shared" si="0"/>
        <v>8.4</v>
      </c>
      <c r="G16" s="84">
        <v>0</v>
      </c>
      <c r="H16" s="79"/>
      <c r="I16" s="80"/>
      <c r="J16" s="80"/>
    </row>
    <row r="17" spans="1:10" s="36" customFormat="1" ht="22.5" customHeight="1">
      <c r="A17" s="18">
        <v>9</v>
      </c>
      <c r="B17" s="81" t="s">
        <v>47</v>
      </c>
      <c r="C17" s="88">
        <v>14.94</v>
      </c>
      <c r="D17" s="88">
        <v>0</v>
      </c>
      <c r="E17" s="88">
        <v>14.11</v>
      </c>
      <c r="F17" s="89">
        <f t="shared" si="0"/>
        <v>29.049999999999997</v>
      </c>
      <c r="G17" s="84">
        <v>0</v>
      </c>
      <c r="H17" s="79"/>
      <c r="I17" s="80"/>
      <c r="J17" s="80"/>
    </row>
    <row r="18" spans="1:10" s="36" customFormat="1" ht="32.25" customHeight="1">
      <c r="A18" s="18">
        <v>10</v>
      </c>
      <c r="B18" s="81" t="s">
        <v>48</v>
      </c>
      <c r="C18" s="90">
        <v>8.42</v>
      </c>
      <c r="D18" s="90">
        <v>0</v>
      </c>
      <c r="E18" s="90">
        <v>4.95</v>
      </c>
      <c r="F18" s="89">
        <f t="shared" si="0"/>
        <v>13.370000000000001</v>
      </c>
      <c r="G18" s="84">
        <v>0</v>
      </c>
      <c r="H18" s="79"/>
      <c r="I18" s="80"/>
      <c r="J18" s="80"/>
    </row>
    <row r="19" spans="1:10" s="36" customFormat="1" ht="33" customHeight="1">
      <c r="A19" s="18">
        <v>11</v>
      </c>
      <c r="B19" s="81" t="s">
        <v>49</v>
      </c>
      <c r="C19" s="82">
        <v>6.77</v>
      </c>
      <c r="D19" s="88">
        <v>12</v>
      </c>
      <c r="E19" s="82">
        <v>5.01</v>
      </c>
      <c r="F19" s="83">
        <f t="shared" si="0"/>
        <v>23.78</v>
      </c>
      <c r="G19" s="84">
        <v>0</v>
      </c>
      <c r="H19" s="79"/>
      <c r="I19" s="80"/>
      <c r="J19" s="80"/>
    </row>
    <row r="20" spans="1:10" s="36" customFormat="1" ht="21" customHeight="1">
      <c r="A20" s="23">
        <v>12</v>
      </c>
      <c r="B20" s="29" t="s">
        <v>50</v>
      </c>
      <c r="C20" s="86">
        <v>4.26</v>
      </c>
      <c r="D20" s="90">
        <v>2</v>
      </c>
      <c r="E20" s="86">
        <v>3.68</v>
      </c>
      <c r="F20" s="83">
        <f t="shared" si="0"/>
        <v>9.94</v>
      </c>
      <c r="G20" s="87">
        <v>0</v>
      </c>
      <c r="H20" s="79"/>
      <c r="I20" s="80"/>
      <c r="J20" s="80"/>
    </row>
    <row r="21" spans="1:10" ht="18.75" customHeight="1">
      <c r="A21" s="91" t="s">
        <v>28</v>
      </c>
      <c r="B21" s="92" t="s">
        <v>10</v>
      </c>
      <c r="C21" s="93">
        <f>SUM(C9:C20)</f>
        <v>2248.4400000000005</v>
      </c>
      <c r="D21" s="93">
        <f>SUM(D9:D20)</f>
        <v>127</v>
      </c>
      <c r="E21" s="93">
        <f>SUM(E9:E20)</f>
        <v>688.15</v>
      </c>
      <c r="F21" s="93">
        <f>SUM(F9:F20)</f>
        <v>3063.59</v>
      </c>
      <c r="G21" s="94">
        <f>SUM(G9:G20)</f>
        <v>0</v>
      </c>
      <c r="H21" s="95"/>
      <c r="I21" s="70"/>
      <c r="J21" s="70"/>
    </row>
    <row r="22" spans="1:8" s="70" customFormat="1" ht="31.5" customHeight="1">
      <c r="A22" s="96"/>
      <c r="B22" s="97"/>
      <c r="C22" s="98" t="s">
        <v>51</v>
      </c>
      <c r="D22" s="98"/>
      <c r="E22" s="98"/>
      <c r="F22" s="98"/>
      <c r="G22" s="99" t="s">
        <v>52</v>
      </c>
      <c r="H22" s="95"/>
    </row>
    <row r="23" spans="1:8" s="70" customFormat="1" ht="16.5" customHeight="1">
      <c r="A23" s="100"/>
      <c r="B23" s="101"/>
      <c r="C23" s="102"/>
      <c r="D23" s="102"/>
      <c r="E23" s="102"/>
      <c r="F23" s="103"/>
      <c r="G23" s="102"/>
      <c r="H23" s="95"/>
    </row>
    <row r="24" spans="1:8" s="70" customFormat="1" ht="29.25" customHeight="1">
      <c r="A24" s="10" t="s">
        <v>53</v>
      </c>
      <c r="B24" s="11" t="s">
        <v>4</v>
      </c>
      <c r="C24" s="12" t="s">
        <v>40</v>
      </c>
      <c r="D24" s="12"/>
      <c r="E24" s="12"/>
      <c r="F24" s="12"/>
      <c r="G24" s="13" t="s">
        <v>41</v>
      </c>
      <c r="H24" s="95"/>
    </row>
    <row r="25" spans="1:8" s="70" customFormat="1" ht="30.75" customHeight="1">
      <c r="A25" s="14"/>
      <c r="B25" s="15"/>
      <c r="C25" s="16" t="s">
        <v>42</v>
      </c>
      <c r="D25" s="16" t="s">
        <v>8</v>
      </c>
      <c r="E25" s="16" t="s">
        <v>9</v>
      </c>
      <c r="F25" s="16" t="s">
        <v>10</v>
      </c>
      <c r="G25" s="13"/>
      <c r="H25" s="95"/>
    </row>
    <row r="26" spans="1:8" s="70" customFormat="1" ht="15">
      <c r="A26" s="18">
        <v>0</v>
      </c>
      <c r="B26" s="19">
        <v>1</v>
      </c>
      <c r="C26" s="20">
        <v>2</v>
      </c>
      <c r="D26" s="20">
        <v>3</v>
      </c>
      <c r="E26" s="20">
        <v>4</v>
      </c>
      <c r="F26" s="20" t="s">
        <v>13</v>
      </c>
      <c r="G26" s="21">
        <v>6</v>
      </c>
      <c r="H26" s="95"/>
    </row>
    <row r="27" spans="1:10" ht="30" customHeight="1">
      <c r="A27" s="23">
        <v>15</v>
      </c>
      <c r="B27" s="29" t="s">
        <v>54</v>
      </c>
      <c r="C27" s="86">
        <v>133.5</v>
      </c>
      <c r="D27" s="86">
        <v>30</v>
      </c>
      <c r="E27" s="86">
        <v>122.29</v>
      </c>
      <c r="F27" s="83">
        <f aca="true" t="shared" si="1" ref="F27:F28">C27+D27+E27</f>
        <v>285.79</v>
      </c>
      <c r="G27" s="87">
        <v>30</v>
      </c>
      <c r="H27" s="95"/>
      <c r="I27" s="70"/>
      <c r="J27" s="70"/>
    </row>
    <row r="28" spans="1:10" ht="30" customHeight="1">
      <c r="A28" s="23">
        <v>16</v>
      </c>
      <c r="B28" s="29" t="s">
        <v>55</v>
      </c>
      <c r="C28" s="90">
        <v>140</v>
      </c>
      <c r="D28" s="90">
        <v>25</v>
      </c>
      <c r="E28" s="90">
        <v>117.33</v>
      </c>
      <c r="F28" s="89">
        <f t="shared" si="1"/>
        <v>282.33</v>
      </c>
      <c r="G28" s="104">
        <v>0</v>
      </c>
      <c r="H28" s="95"/>
      <c r="I28" s="70"/>
      <c r="J28" s="70"/>
    </row>
    <row r="29" spans="1:10" s="36" customFormat="1" ht="13.5">
      <c r="A29" s="32" t="s">
        <v>28</v>
      </c>
      <c r="B29" s="105" t="s">
        <v>10</v>
      </c>
      <c r="C29" s="106">
        <f>SUM(C27:C28)</f>
        <v>273.5</v>
      </c>
      <c r="D29" s="106">
        <f>SUM(D27:D28)</f>
        <v>55</v>
      </c>
      <c r="E29" s="106">
        <f>SUM(E27:E28)</f>
        <v>239.62</v>
      </c>
      <c r="F29" s="106">
        <f>SUM(F27:F28)</f>
        <v>568.12</v>
      </c>
      <c r="G29" s="107">
        <f>SUM(G27:G28)</f>
        <v>30</v>
      </c>
      <c r="H29" s="79"/>
      <c r="I29" s="80"/>
      <c r="J29" s="80"/>
    </row>
    <row r="30" spans="1:7" ht="45" customHeight="1">
      <c r="A30" s="96"/>
      <c r="B30" s="97"/>
      <c r="C30" s="98" t="s">
        <v>56</v>
      </c>
      <c r="D30" s="98"/>
      <c r="E30" s="98"/>
      <c r="F30" s="98"/>
      <c r="G30" s="99" t="s">
        <v>57</v>
      </c>
    </row>
    <row r="32" ht="13.5" customHeight="1"/>
    <row r="33" spans="1:8" s="108" customFormat="1" ht="15.75">
      <c r="A33" s="45" t="s">
        <v>58</v>
      </c>
      <c r="B33" s="43"/>
      <c r="C33" s="44"/>
      <c r="D33" s="46"/>
      <c r="E33" s="44"/>
      <c r="F33" s="44"/>
      <c r="G33" s="44"/>
      <c r="H33" s="44"/>
    </row>
    <row r="34" spans="1:8" ht="15.75" customHeight="1">
      <c r="A34" s="47"/>
      <c r="B34" s="47"/>
      <c r="C34" s="48"/>
      <c r="D34" s="48"/>
      <c r="E34" s="48"/>
      <c r="F34" s="48"/>
      <c r="G34" s="48"/>
      <c r="H34" s="48"/>
    </row>
    <row r="35" spans="1:8" ht="15" customHeight="1">
      <c r="A35" s="49" t="s">
        <v>3</v>
      </c>
      <c r="B35" s="50" t="s">
        <v>4</v>
      </c>
      <c r="C35" s="13" t="s">
        <v>33</v>
      </c>
      <c r="D35" s="13"/>
      <c r="E35" s="13"/>
      <c r="F35" s="13"/>
      <c r="G35" s="13"/>
      <c r="H35" s="13"/>
    </row>
    <row r="36" spans="1:9" ht="30" customHeight="1">
      <c r="A36" s="49"/>
      <c r="B36" s="50"/>
      <c r="C36" s="51" t="s">
        <v>34</v>
      </c>
      <c r="D36" s="51"/>
      <c r="E36" s="51"/>
      <c r="F36" s="51"/>
      <c r="G36" s="52" t="s">
        <v>35</v>
      </c>
      <c r="H36" s="53" t="s">
        <v>36</v>
      </c>
      <c r="I36" s="76"/>
    </row>
    <row r="37" spans="1:9" ht="17.25" customHeight="1">
      <c r="A37" s="54">
        <v>0</v>
      </c>
      <c r="B37" s="55">
        <v>1</v>
      </c>
      <c r="C37" s="56">
        <v>2</v>
      </c>
      <c r="D37" s="56"/>
      <c r="E37" s="56"/>
      <c r="F37" s="56"/>
      <c r="G37" s="57">
        <v>3</v>
      </c>
      <c r="H37" s="58" t="s">
        <v>37</v>
      </c>
      <c r="I37" s="109"/>
    </row>
    <row r="38" spans="1:9" s="22" customFormat="1" ht="20.25" customHeight="1">
      <c r="A38" s="110">
        <v>1</v>
      </c>
      <c r="B38" s="111" t="s">
        <v>22</v>
      </c>
      <c r="C38" s="61">
        <v>-7294.15</v>
      </c>
      <c r="D38" s="61"/>
      <c r="E38" s="61"/>
      <c r="F38" s="61"/>
      <c r="G38" s="62">
        <v>0</v>
      </c>
      <c r="H38" s="63">
        <f aca="true" t="shared" si="2" ref="H38:H49">C38+D38+E38+F38+G38</f>
        <v>-7294.15</v>
      </c>
      <c r="I38" s="112"/>
    </row>
    <row r="39" spans="1:9" s="22" customFormat="1" ht="18" customHeight="1">
      <c r="A39" s="18">
        <v>2</v>
      </c>
      <c r="B39" s="81" t="s">
        <v>23</v>
      </c>
      <c r="C39" s="65">
        <v>-2174.91</v>
      </c>
      <c r="D39" s="65"/>
      <c r="E39" s="65"/>
      <c r="F39" s="65"/>
      <c r="G39" s="65">
        <v>0</v>
      </c>
      <c r="H39" s="63">
        <f t="shared" si="2"/>
        <v>-2174.91</v>
      </c>
      <c r="I39" s="112"/>
    </row>
    <row r="40" spans="1:9" s="22" customFormat="1" ht="18" customHeight="1">
      <c r="A40" s="18">
        <v>3</v>
      </c>
      <c r="B40" s="81" t="s">
        <v>24</v>
      </c>
      <c r="C40" s="65">
        <v>-10346.33</v>
      </c>
      <c r="D40" s="65"/>
      <c r="E40" s="65"/>
      <c r="F40" s="65"/>
      <c r="G40" s="65">
        <v>0</v>
      </c>
      <c r="H40" s="63">
        <f t="shared" si="2"/>
        <v>-10346.33</v>
      </c>
      <c r="I40" s="112"/>
    </row>
    <row r="41" spans="1:9" s="22" customFormat="1" ht="23.25" customHeight="1">
      <c r="A41" s="18">
        <v>4</v>
      </c>
      <c r="B41" s="81" t="s">
        <v>43</v>
      </c>
      <c r="C41" s="65">
        <v>-21410.68</v>
      </c>
      <c r="D41" s="65"/>
      <c r="E41" s="65"/>
      <c r="F41" s="65"/>
      <c r="G41" s="65">
        <v>0</v>
      </c>
      <c r="H41" s="63">
        <f t="shared" si="2"/>
        <v>-21410.68</v>
      </c>
      <c r="I41" s="112"/>
    </row>
    <row r="42" spans="1:9" s="22" customFormat="1" ht="28.5" customHeight="1">
      <c r="A42" s="18">
        <v>5</v>
      </c>
      <c r="B42" s="81" t="s">
        <v>25</v>
      </c>
      <c r="C42" s="65">
        <v>0</v>
      </c>
      <c r="D42" s="65"/>
      <c r="E42" s="65"/>
      <c r="F42" s="65"/>
      <c r="G42" s="65">
        <v>7993.97</v>
      </c>
      <c r="H42" s="66">
        <f t="shared" si="2"/>
        <v>7993.97</v>
      </c>
      <c r="I42" s="112"/>
    </row>
    <row r="43" spans="1:9" s="22" customFormat="1" ht="23.25" customHeight="1">
      <c r="A43" s="23">
        <v>6</v>
      </c>
      <c r="B43" s="29" t="s">
        <v>44</v>
      </c>
      <c r="C43" s="65">
        <v>0</v>
      </c>
      <c r="D43" s="65"/>
      <c r="E43" s="65"/>
      <c r="F43" s="65"/>
      <c r="G43" s="65">
        <v>898.93</v>
      </c>
      <c r="H43" s="66">
        <f t="shared" si="2"/>
        <v>898.93</v>
      </c>
      <c r="I43" s="112"/>
    </row>
    <row r="44" spans="1:9" s="22" customFormat="1" ht="20.25" customHeight="1">
      <c r="A44" s="23">
        <v>7</v>
      </c>
      <c r="B44" s="29" t="s">
        <v>45</v>
      </c>
      <c r="C44" s="65">
        <v>0</v>
      </c>
      <c r="D44" s="65"/>
      <c r="E44" s="65"/>
      <c r="F44" s="65"/>
      <c r="G44" s="65">
        <v>2609.29</v>
      </c>
      <c r="H44" s="63">
        <f t="shared" si="2"/>
        <v>2609.29</v>
      </c>
      <c r="I44" s="112"/>
    </row>
    <row r="45" spans="1:9" s="22" customFormat="1" ht="22.5" customHeight="1">
      <c r="A45" s="18">
        <v>8</v>
      </c>
      <c r="B45" s="81" t="s">
        <v>46</v>
      </c>
      <c r="C45" s="65">
        <v>0</v>
      </c>
      <c r="D45" s="65"/>
      <c r="E45" s="65"/>
      <c r="F45" s="65"/>
      <c r="G45" s="65">
        <v>53.46</v>
      </c>
      <c r="H45" s="63">
        <f t="shared" si="2"/>
        <v>53.46</v>
      </c>
      <c r="I45" s="112"/>
    </row>
    <row r="46" spans="1:9" ht="24" customHeight="1">
      <c r="A46" s="18">
        <v>9</v>
      </c>
      <c r="B46" s="81" t="s">
        <v>47</v>
      </c>
      <c r="C46" s="65">
        <v>0</v>
      </c>
      <c r="D46" s="65"/>
      <c r="E46" s="65"/>
      <c r="F46" s="65"/>
      <c r="G46" s="65">
        <v>184.88</v>
      </c>
      <c r="H46" s="63">
        <f t="shared" si="2"/>
        <v>184.88</v>
      </c>
      <c r="I46" s="112"/>
    </row>
    <row r="47" spans="1:9" ht="24.75" customHeight="1">
      <c r="A47" s="18">
        <v>10</v>
      </c>
      <c r="B47" s="81" t="s">
        <v>48</v>
      </c>
      <c r="C47" s="65">
        <v>0</v>
      </c>
      <c r="D47" s="65"/>
      <c r="E47" s="65"/>
      <c r="F47" s="65"/>
      <c r="G47" s="65">
        <v>85.09</v>
      </c>
      <c r="H47" s="63">
        <f t="shared" si="2"/>
        <v>85.09</v>
      </c>
      <c r="I47" s="112"/>
    </row>
    <row r="48" spans="1:9" ht="25.5">
      <c r="A48" s="18">
        <v>11</v>
      </c>
      <c r="B48" s="81" t="s">
        <v>49</v>
      </c>
      <c r="C48" s="65">
        <v>0</v>
      </c>
      <c r="D48" s="65"/>
      <c r="E48" s="65"/>
      <c r="F48" s="65"/>
      <c r="G48" s="65">
        <v>151.34</v>
      </c>
      <c r="H48" s="63">
        <f t="shared" si="2"/>
        <v>151.34</v>
      </c>
      <c r="I48" s="112"/>
    </row>
    <row r="49" spans="1:9" ht="26.25" customHeight="1">
      <c r="A49" s="23">
        <v>12</v>
      </c>
      <c r="B49" s="29" t="s">
        <v>50</v>
      </c>
      <c r="C49" s="65">
        <v>0</v>
      </c>
      <c r="D49" s="65"/>
      <c r="E49" s="65"/>
      <c r="F49" s="65"/>
      <c r="G49" s="65">
        <v>63.26</v>
      </c>
      <c r="H49" s="63">
        <f t="shared" si="2"/>
        <v>63.26</v>
      </c>
      <c r="I49" s="112"/>
    </row>
    <row r="50" spans="1:9" ht="15.75">
      <c r="A50" s="32" t="s">
        <v>59</v>
      </c>
      <c r="B50" s="105" t="s">
        <v>10</v>
      </c>
      <c r="C50" s="113">
        <f>SUM(C38:F49)</f>
        <v>-41226.07</v>
      </c>
      <c r="D50" s="113"/>
      <c r="E50" s="113"/>
      <c r="F50" s="113"/>
      <c r="G50" s="114">
        <f>SUM(G38:G49)</f>
        <v>12040.219999999998</v>
      </c>
      <c r="H50" s="115">
        <f>SUM(H38:H49)</f>
        <v>-29185.85</v>
      </c>
      <c r="I50" s="116"/>
    </row>
    <row r="51" spans="1:9" ht="15.75">
      <c r="A51" s="100"/>
      <c r="B51" s="101"/>
      <c r="C51" s="102"/>
      <c r="D51" s="102"/>
      <c r="E51" s="102"/>
      <c r="F51" s="102"/>
      <c r="G51" s="102"/>
      <c r="H51" s="102"/>
      <c r="I51" s="116"/>
    </row>
    <row r="52" spans="1:9" ht="15" customHeight="1">
      <c r="A52" s="10" t="s">
        <v>53</v>
      </c>
      <c r="B52" s="11" t="s">
        <v>4</v>
      </c>
      <c r="C52" s="13" t="s">
        <v>33</v>
      </c>
      <c r="D52" s="13"/>
      <c r="E52" s="13"/>
      <c r="F52" s="13"/>
      <c r="G52" s="13"/>
      <c r="H52" s="13"/>
      <c r="I52" s="116"/>
    </row>
    <row r="53" spans="1:9" ht="26.25" customHeight="1">
      <c r="A53" s="10"/>
      <c r="B53" s="11"/>
      <c r="C53" s="51" t="s">
        <v>34</v>
      </c>
      <c r="D53" s="51"/>
      <c r="E53" s="51"/>
      <c r="F53" s="51"/>
      <c r="G53" s="52" t="s">
        <v>35</v>
      </c>
      <c r="H53" s="53" t="s">
        <v>36</v>
      </c>
      <c r="I53" s="116"/>
    </row>
    <row r="54" spans="1:9" s="70" customFormat="1" ht="17.25" customHeight="1">
      <c r="A54" s="117">
        <v>0</v>
      </c>
      <c r="B54" s="118">
        <v>1</v>
      </c>
      <c r="C54" s="56">
        <v>2</v>
      </c>
      <c r="D54" s="56"/>
      <c r="E54" s="56"/>
      <c r="F54" s="56"/>
      <c r="G54" s="57">
        <v>3</v>
      </c>
      <c r="H54" s="58" t="s">
        <v>37</v>
      </c>
      <c r="I54" s="116"/>
    </row>
    <row r="55" spans="1:9" ht="32.25" customHeight="1">
      <c r="A55" s="59">
        <v>15</v>
      </c>
      <c r="B55" s="119" t="s">
        <v>54</v>
      </c>
      <c r="C55" s="61">
        <v>0</v>
      </c>
      <c r="D55" s="61"/>
      <c r="E55" s="61"/>
      <c r="F55" s="61"/>
      <c r="G55" s="62">
        <v>0</v>
      </c>
      <c r="H55" s="63">
        <f aca="true" t="shared" si="3" ref="H55:H56">C55+D55+E55+F55+G55</f>
        <v>0</v>
      </c>
      <c r="I55" s="120"/>
    </row>
    <row r="56" spans="1:9" ht="30" customHeight="1">
      <c r="A56" s="23">
        <v>16</v>
      </c>
      <c r="B56" s="29" t="s">
        <v>55</v>
      </c>
      <c r="C56" s="65">
        <v>0</v>
      </c>
      <c r="D56" s="65"/>
      <c r="E56" s="65"/>
      <c r="F56" s="65"/>
      <c r="G56" s="65">
        <v>0</v>
      </c>
      <c r="H56" s="63">
        <f t="shared" si="3"/>
        <v>0</v>
      </c>
      <c r="I56" s="120"/>
    </row>
    <row r="57" spans="1:9" s="36" customFormat="1" ht="16.5" customHeight="1">
      <c r="A57" s="32" t="s">
        <v>28</v>
      </c>
      <c r="B57" s="105" t="s">
        <v>10</v>
      </c>
      <c r="C57" s="113">
        <f>SUM(C55:C56)</f>
        <v>0</v>
      </c>
      <c r="D57" s="113"/>
      <c r="E57" s="113"/>
      <c r="F57" s="113"/>
      <c r="G57" s="114">
        <f>SUM(G55:G56)</f>
        <v>0</v>
      </c>
      <c r="H57" s="115">
        <f>SUM(H55:H56)</f>
        <v>0</v>
      </c>
      <c r="I57" s="80"/>
    </row>
  </sheetData>
  <sheetProtection selectLockedCells="1" selectUnlockedCells="1"/>
  <mergeCells count="34">
    <mergeCell ref="A4:H4"/>
    <mergeCell ref="C6:F6"/>
    <mergeCell ref="G6:G7"/>
    <mergeCell ref="H6:H7"/>
    <mergeCell ref="C22:F22"/>
    <mergeCell ref="C24:F24"/>
    <mergeCell ref="G24:G25"/>
    <mergeCell ref="C30:F30"/>
    <mergeCell ref="A35:A36"/>
    <mergeCell ref="B35:B36"/>
    <mergeCell ref="C35:H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A52:A53"/>
    <mergeCell ref="B52:B53"/>
    <mergeCell ref="C52:H52"/>
    <mergeCell ref="C53:F53"/>
    <mergeCell ref="C54:F54"/>
    <mergeCell ref="C55:F55"/>
    <mergeCell ref="C56:F56"/>
    <mergeCell ref="C57:F57"/>
  </mergeCells>
  <printOptions horizontalCentered="1"/>
  <pageMargins left="0" right="0" top="0.9451388888888889" bottom="0.15763888888888888" header="0.5118055555555555" footer="0.511805555555555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5" sqref="A5"/>
    </sheetView>
  </sheetViews>
  <sheetFormatPr defaultColWidth="8.00390625" defaultRowHeight="15"/>
  <cols>
    <col min="1" max="1" width="5.28125" style="0" customWidth="1"/>
    <col min="2" max="2" width="35.140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20.421875" style="0" customWidth="1"/>
    <col min="10" max="16384" width="8.7109375" style="0" customWidth="1"/>
  </cols>
  <sheetData>
    <row r="1" spans="1:8" ht="15.75" customHeight="1">
      <c r="A1" s="121" t="s">
        <v>0</v>
      </c>
      <c r="B1" s="2"/>
      <c r="C1" s="2"/>
      <c r="D1" s="2"/>
      <c r="E1" s="2"/>
      <c r="F1" s="2"/>
      <c r="G1" s="3"/>
      <c r="H1" s="3"/>
    </row>
    <row r="2" spans="1:8" ht="15.75">
      <c r="A2" s="2"/>
      <c r="B2" s="4"/>
      <c r="C2" s="4"/>
      <c r="D2" s="4"/>
      <c r="E2" s="4"/>
      <c r="F2" s="4"/>
      <c r="G2" s="1"/>
      <c r="H2" s="5"/>
    </row>
    <row r="3" spans="1:8" ht="15" customHeight="1">
      <c r="A3" s="72" t="s">
        <v>60</v>
      </c>
      <c r="B3" s="72"/>
      <c r="C3" s="72"/>
      <c r="D3" s="72"/>
      <c r="E3" s="72"/>
      <c r="F3" s="72"/>
      <c r="G3" s="72"/>
      <c r="H3" s="72"/>
    </row>
    <row r="4" spans="1:8" ht="18" customHeight="1">
      <c r="A4" s="72" t="s">
        <v>2</v>
      </c>
      <c r="B4" s="72"/>
      <c r="C4" s="72"/>
      <c r="D4" s="72"/>
      <c r="E4" s="72"/>
      <c r="F4" s="72"/>
      <c r="G4" s="72"/>
      <c r="H4" s="72"/>
    </row>
    <row r="5" spans="1:8" ht="17.25" customHeight="1">
      <c r="A5" s="7"/>
      <c r="B5" s="7"/>
      <c r="C5" s="8"/>
      <c r="D5" s="8"/>
      <c r="E5" s="8"/>
      <c r="F5" s="8"/>
      <c r="G5" s="8"/>
      <c r="H5" s="9"/>
    </row>
    <row r="6" spans="1:8" ht="36" customHeight="1">
      <c r="A6" s="122" t="s">
        <v>3</v>
      </c>
      <c r="B6" s="15" t="s">
        <v>4</v>
      </c>
      <c r="C6" s="16" t="s">
        <v>5</v>
      </c>
      <c r="D6" s="16"/>
      <c r="E6" s="16"/>
      <c r="F6" s="16"/>
      <c r="G6" s="16" t="s">
        <v>6</v>
      </c>
      <c r="H6" s="16"/>
    </row>
    <row r="7" spans="1:8" ht="118.5" customHeight="1">
      <c r="A7" s="122"/>
      <c r="B7" s="15"/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6" t="s">
        <v>12</v>
      </c>
    </row>
    <row r="8" spans="1:8" s="22" customFormat="1" ht="12.75">
      <c r="A8" s="123">
        <v>0</v>
      </c>
      <c r="B8" s="19">
        <v>1</v>
      </c>
      <c r="C8" s="20">
        <v>2</v>
      </c>
      <c r="D8" s="20">
        <v>3</v>
      </c>
      <c r="E8" s="20">
        <v>4</v>
      </c>
      <c r="F8" s="20" t="s">
        <v>13</v>
      </c>
      <c r="G8" s="20">
        <v>6</v>
      </c>
      <c r="H8" s="20">
        <v>7</v>
      </c>
    </row>
    <row r="9" spans="1:8" ht="15">
      <c r="A9" s="124">
        <v>1</v>
      </c>
      <c r="B9" s="29" t="s">
        <v>61</v>
      </c>
      <c r="C9" s="125">
        <v>35</v>
      </c>
      <c r="D9" s="125">
        <v>19</v>
      </c>
      <c r="E9" s="125">
        <v>116</v>
      </c>
      <c r="F9" s="125">
        <f>C9+D9+E9</f>
        <v>170</v>
      </c>
      <c r="G9" s="125">
        <v>0</v>
      </c>
      <c r="H9" s="125">
        <v>12</v>
      </c>
    </row>
    <row r="10" spans="1:8" s="36" customFormat="1" ht="15.75" customHeight="1">
      <c r="A10" s="126" t="s">
        <v>28</v>
      </c>
      <c r="B10" s="127" t="s">
        <v>10</v>
      </c>
      <c r="C10" s="128">
        <f>SUM(C9:C9)</f>
        <v>35</v>
      </c>
      <c r="D10" s="128">
        <f>SUM(D9:D9)</f>
        <v>19</v>
      </c>
      <c r="E10" s="128">
        <f>SUM(E9:E9)</f>
        <v>116</v>
      </c>
      <c r="F10" s="128">
        <f>SUM(F9:F9)</f>
        <v>170</v>
      </c>
      <c r="G10" s="128">
        <f>SUM(G9:G9)</f>
        <v>0</v>
      </c>
      <c r="H10" s="128">
        <f>SUM(H9:H9)</f>
        <v>12</v>
      </c>
    </row>
    <row r="11" spans="1:8" s="36" customFormat="1" ht="81" customHeight="1">
      <c r="A11" s="37"/>
      <c r="B11" s="37"/>
      <c r="C11" s="129" t="s">
        <v>62</v>
      </c>
      <c r="D11" s="129"/>
      <c r="E11" s="129"/>
      <c r="F11" s="129"/>
      <c r="G11" s="129" t="s">
        <v>63</v>
      </c>
      <c r="H11" s="129" t="s">
        <v>64</v>
      </c>
    </row>
    <row r="12" spans="1:8" s="36" customFormat="1" ht="11.25" customHeight="1">
      <c r="A12" s="37"/>
      <c r="B12" s="37"/>
      <c r="C12" s="41"/>
      <c r="D12" s="42"/>
      <c r="E12" s="42"/>
      <c r="F12" s="42"/>
      <c r="G12" s="41"/>
      <c r="H12" s="41"/>
    </row>
    <row r="13" spans="1:8" ht="12.75" customHeight="1">
      <c r="A13" s="43"/>
      <c r="B13" s="43"/>
      <c r="C13" s="44"/>
      <c r="D13" s="44"/>
      <c r="E13" s="44"/>
      <c r="F13" s="44"/>
      <c r="G13" s="44"/>
      <c r="H13" s="44"/>
    </row>
    <row r="14" spans="1:8" ht="15.75">
      <c r="A14" s="45" t="s">
        <v>65</v>
      </c>
      <c r="B14" s="43"/>
      <c r="C14" s="44"/>
      <c r="D14" s="46"/>
      <c r="E14" s="44"/>
      <c r="F14" s="44"/>
      <c r="G14" s="44"/>
      <c r="H14" s="44"/>
    </row>
    <row r="15" spans="1:8" ht="15.75">
      <c r="A15" s="47"/>
      <c r="B15" s="47"/>
      <c r="C15" s="48"/>
      <c r="D15" s="48"/>
      <c r="E15" s="48"/>
      <c r="F15" s="48"/>
      <c r="G15" s="48"/>
      <c r="H15" s="48"/>
    </row>
    <row r="16" spans="1:8" ht="24.75" customHeight="1">
      <c r="A16" s="10" t="s">
        <v>3</v>
      </c>
      <c r="B16" s="11" t="s">
        <v>4</v>
      </c>
      <c r="C16" s="13" t="s">
        <v>33</v>
      </c>
      <c r="D16" s="13"/>
      <c r="E16" s="13"/>
      <c r="F16" s="13"/>
      <c r="G16" s="13"/>
      <c r="H16" s="13"/>
    </row>
    <row r="17" spans="1:8" ht="30" customHeight="1">
      <c r="A17" s="10"/>
      <c r="B17" s="11"/>
      <c r="C17" s="51" t="s">
        <v>34</v>
      </c>
      <c r="D17" s="51"/>
      <c r="E17" s="51"/>
      <c r="F17" s="51"/>
      <c r="G17" s="52" t="s">
        <v>35</v>
      </c>
      <c r="H17" s="53" t="s">
        <v>36</v>
      </c>
    </row>
    <row r="18" spans="1:8" s="22" customFormat="1" ht="15.75">
      <c r="A18" s="18">
        <v>0</v>
      </c>
      <c r="B18" s="19">
        <v>1</v>
      </c>
      <c r="C18" s="56">
        <v>2</v>
      </c>
      <c r="D18" s="56"/>
      <c r="E18" s="56"/>
      <c r="F18" s="56"/>
      <c r="G18" s="57">
        <v>3</v>
      </c>
      <c r="H18" s="58" t="s">
        <v>37</v>
      </c>
    </row>
    <row r="19" spans="1:9" ht="15">
      <c r="A19" s="23">
        <v>1</v>
      </c>
      <c r="B19" s="29" t="s">
        <v>61</v>
      </c>
      <c r="C19" s="61">
        <v>0</v>
      </c>
      <c r="D19" s="61"/>
      <c r="E19" s="61"/>
      <c r="F19" s="61"/>
      <c r="G19" s="62">
        <v>124</v>
      </c>
      <c r="H19" s="63">
        <f>C19+D19+E19+F19+G19</f>
        <v>124</v>
      </c>
      <c r="I19" s="64"/>
    </row>
    <row r="20" spans="1:8" s="36" customFormat="1" ht="17.25" customHeight="1">
      <c r="A20" s="32" t="s">
        <v>28</v>
      </c>
      <c r="B20" s="33" t="s">
        <v>10</v>
      </c>
      <c r="C20" s="130">
        <f>SUM(C19:C19)</f>
        <v>0</v>
      </c>
      <c r="D20" s="130"/>
      <c r="E20" s="130"/>
      <c r="F20" s="130"/>
      <c r="G20" s="131">
        <f>G19</f>
        <v>124</v>
      </c>
      <c r="H20" s="132">
        <f>SUM(H19:H19)</f>
        <v>124</v>
      </c>
    </row>
  </sheetData>
  <sheetProtection selectLockedCells="1" selectUnlockedCells="1"/>
  <mergeCells count="13">
    <mergeCell ref="A3:H3"/>
    <mergeCell ref="A4:H4"/>
    <mergeCell ref="A5:B5"/>
    <mergeCell ref="C6:F6"/>
    <mergeCell ref="G6:H6"/>
    <mergeCell ref="C11:F11"/>
    <mergeCell ref="A16:A17"/>
    <mergeCell ref="B16:B17"/>
    <mergeCell ref="C16:H16"/>
    <mergeCell ref="C17:F17"/>
    <mergeCell ref="C18:F18"/>
    <mergeCell ref="C19:F19"/>
    <mergeCell ref="C20:F20"/>
  </mergeCells>
  <printOptions horizontalCentered="1"/>
  <pageMargins left="0" right="0" top="0.9451388888888889" bottom="0.15763888888888888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2006-09-15T21:00:00Z</dcterms:created>
  <dcterms:modified xsi:type="dcterms:W3CDTF">2018-06-18T06:49:31Z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